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835" windowHeight="8760"/>
  </bookViews>
  <sheets>
    <sheet name="RZener" sheetId="2" r:id="rId1"/>
  </sheets>
  <calcPr calcId="145621"/>
</workbook>
</file>

<file path=xl/calcChain.xml><?xml version="1.0" encoding="utf-8"?>
<calcChain xmlns="http://schemas.openxmlformats.org/spreadsheetml/2006/main">
  <c r="F25" i="2" l="1"/>
  <c r="F23" i="2"/>
  <c r="F15" i="2"/>
  <c r="L13" i="2" l="1"/>
  <c r="L15" i="2" s="1"/>
  <c r="F19" i="2"/>
  <c r="L19" i="2" l="1"/>
  <c r="L23" i="2"/>
  <c r="L25" i="2" s="1"/>
</calcChain>
</file>

<file path=xl/comments1.xml><?xml version="1.0" encoding="utf-8"?>
<comments xmlns="http://schemas.openxmlformats.org/spreadsheetml/2006/main">
  <authors>
    <author>RGL</author>
  </authors>
  <commentList>
    <comment ref="J13" authorId="0">
      <text>
        <r>
          <rPr>
            <b/>
            <sz val="16"/>
            <color indexed="81"/>
            <rFont val="Arial"/>
            <family val="2"/>
          </rPr>
          <t>Is= PZ/Vs</t>
        </r>
      </text>
    </comment>
    <comment ref="B15" authorId="0">
      <text>
        <r>
          <rPr>
            <sz val="12"/>
            <color indexed="81"/>
            <rFont val="Arial"/>
            <family val="2"/>
          </rPr>
          <t>Choisir la valeur normalisée supérieure.
L'augmentation de cette valeur
 diminue le courant de sortie.</t>
        </r>
      </text>
    </comment>
  </commentList>
</comments>
</file>

<file path=xl/sharedStrings.xml><?xml version="1.0" encoding="utf-8"?>
<sst xmlns="http://schemas.openxmlformats.org/spreadsheetml/2006/main" count="67" uniqueCount="39">
  <si>
    <t>Ve</t>
  </si>
  <si>
    <t>Tension de Sortie</t>
  </si>
  <si>
    <t>Courant de Sortie</t>
  </si>
  <si>
    <t>Is</t>
  </si>
  <si>
    <t>Is Max</t>
  </si>
  <si>
    <t>Résistance</t>
  </si>
  <si>
    <t>Ohm</t>
  </si>
  <si>
    <t>Tension d'Entrée Max</t>
  </si>
  <si>
    <t>?</t>
  </si>
  <si>
    <t>Watt</t>
  </si>
  <si>
    <t>Dissipation R Max</t>
  </si>
  <si>
    <t>Dissipation DZ Max</t>
  </si>
  <si>
    <t>PZ</t>
  </si>
  <si>
    <t>A</t>
  </si>
  <si>
    <t>R Normalisée</t>
  </si>
  <si>
    <t>R.Protect</t>
  </si>
  <si>
    <t>P R.Protect</t>
  </si>
  <si>
    <t>W</t>
  </si>
  <si>
    <t>V</t>
  </si>
  <si>
    <t>ê</t>
  </si>
  <si>
    <t>Stabilisation d'une tension par Diode Zener
Calcul de la résistance de protection</t>
  </si>
  <si>
    <t>Vs (=VZ)</t>
  </si>
  <si>
    <r>
      <t xml:space="preserve">Courant que peut débiter l'alimentation </t>
    </r>
    <r>
      <rPr>
        <sz val="12"/>
        <color rgb="FF7030A0"/>
        <rFont val="Arial"/>
        <family val="2"/>
      </rPr>
      <t>(avec stabilisation)</t>
    </r>
  </si>
  <si>
    <r>
      <rPr>
        <b/>
        <u/>
        <sz val="14"/>
        <color rgb="FFC00000"/>
        <rFont val="Arial"/>
        <family val="2"/>
      </rPr>
      <t>Calcul 1</t>
    </r>
    <r>
      <rPr>
        <b/>
        <sz val="12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Pour un courant</t>
    </r>
    <r>
      <rPr>
        <b/>
        <sz val="12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de sortie demandé</t>
    </r>
  </si>
  <si>
    <r>
      <rPr>
        <b/>
        <u/>
        <sz val="14"/>
        <color rgb="FFC00000"/>
        <rFont val="Arial"/>
        <family val="2"/>
      </rPr>
      <t>Calcul 2</t>
    </r>
    <r>
      <rPr>
        <b/>
        <u/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Connaissant</t>
    </r>
    <r>
      <rPr>
        <b/>
        <sz val="12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la puissance de DZ</t>
    </r>
  </si>
  <si>
    <t>Courant DZ Max</t>
  </si>
  <si>
    <t>destinée à limiter le courant qui peut la traverser</t>
  </si>
  <si>
    <t>(surtout quand rien n'est branché en sortie et que c'est la zener qui doit absorber tout le courant) :</t>
  </si>
  <si>
    <t>Il s'agit de la façon la plus simple d'utiliser une diode zener pour réguler une tension, mais la résistance de limitation</t>
  </si>
  <si>
    <t xml:space="preserve"> de courant R1 doit tenir compte :</t>
  </si>
  <si>
    <t xml:space="preserve">      de régulation, mais pas trop faible cependant pour que la diode ne grille pas !</t>
  </si>
  <si>
    <t>2)  du courant absorbé par la charge (le circuit alimenté).</t>
  </si>
  <si>
    <t>La diode zener peut être placée "en parallèle" sur les bornes d'alimentation, avec une résistance en amont,</t>
  </si>
  <si>
    <r>
      <t xml:space="preserve">1)  du courant qui traverse la zener : elle doit avoir </t>
    </r>
    <r>
      <rPr>
        <b/>
        <sz val="14"/>
        <color theme="1"/>
        <rFont val="Arial"/>
        <family val="2"/>
      </rPr>
      <t>une valeur assez faible</t>
    </r>
    <r>
      <rPr>
        <sz val="14"/>
        <color theme="1"/>
        <rFont val="Arial"/>
        <family val="2"/>
      </rPr>
      <t xml:space="preserve"> pour que la diode fasse bien son boulot</t>
    </r>
  </si>
  <si>
    <t>et encore moins quand le courant consommé peut varier dans de grandes proportions !</t>
  </si>
  <si>
    <r>
      <t xml:space="preserve">Ce type de circuit ne convient guère </t>
    </r>
    <r>
      <rPr>
        <sz val="14"/>
        <color rgb="FFC00000"/>
        <rFont val="Arial"/>
        <family val="2"/>
      </rPr>
      <t>quand on ne connaît pas le courant consommé</t>
    </r>
    <r>
      <rPr>
        <sz val="14"/>
        <color theme="1"/>
        <rFont val="Arial"/>
        <family val="2"/>
      </rPr>
      <t xml:space="preserve"> en sortie, </t>
    </r>
  </si>
  <si>
    <t>Iz min</t>
  </si>
  <si>
    <t>Courant Zener min</t>
  </si>
  <si>
    <t>https://www.eclecticsite.fr/elec/zener.htm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</si>
</sst>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Wingdings"/>
      <charset val="2"/>
    </font>
    <font>
      <sz val="14"/>
      <color rgb="FFC00000"/>
      <name val="Arial"/>
      <family val="2"/>
    </font>
    <font>
      <sz val="18"/>
      <color rgb="FFC00000"/>
      <name val="Wingdings"/>
      <charset val="2"/>
    </font>
    <font>
      <b/>
      <sz val="18"/>
      <color rgb="FFC00000"/>
      <name val="Arial"/>
      <family val="2"/>
    </font>
    <font>
      <b/>
      <u/>
      <sz val="14"/>
      <color theme="1"/>
      <name val="Arial"/>
      <family val="2"/>
    </font>
    <font>
      <b/>
      <sz val="18"/>
      <color rgb="FF0000FF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indexed="81"/>
      <name val="Arial"/>
      <family val="2"/>
    </font>
    <font>
      <b/>
      <sz val="16"/>
      <color indexed="81"/>
      <name val="Arial"/>
      <family val="2"/>
    </font>
    <font>
      <b/>
      <u/>
      <sz val="14"/>
      <color rgb="FFC00000"/>
      <name val="Arial"/>
      <family val="2"/>
    </font>
    <font>
      <b/>
      <sz val="14"/>
      <color rgb="FF7030A0"/>
      <name val="Arial"/>
      <family val="2"/>
    </font>
    <font>
      <sz val="12"/>
      <color rgb="FF7030A0"/>
      <name val="Arial"/>
      <family val="2"/>
    </font>
    <font>
      <b/>
      <sz val="16"/>
      <color rgb="FFC00000"/>
      <name val="Arial"/>
      <family val="2"/>
    </font>
    <font>
      <b/>
      <u/>
      <sz val="18"/>
      <color rgb="FF0000FF"/>
      <name val="Arial"/>
      <family val="2"/>
    </font>
    <font>
      <b/>
      <u/>
      <sz val="18"/>
      <color rgb="FF0033CC"/>
      <name val="Arial"/>
      <family val="2"/>
    </font>
    <font>
      <sz val="14"/>
      <color theme="1"/>
      <name val="Arial"/>
      <family val="2"/>
    </font>
    <font>
      <u/>
      <sz val="12"/>
      <color theme="10"/>
      <name val="Arial"/>
      <family val="2"/>
    </font>
    <font>
      <u/>
      <sz val="14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FEF4E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17" fillId="2" borderId="7" xfId="0" applyNumberFormat="1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4" fontId="7" fillId="2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</xf>
    <xf numFmtId="0" fontId="0" fillId="0" borderId="0" xfId="0" applyProtection="1"/>
    <xf numFmtId="165" fontId="7" fillId="2" borderId="7" xfId="0" applyNumberFormat="1" applyFont="1" applyFill="1" applyBorder="1" applyAlignment="1" applyProtection="1">
      <alignment horizontal="center" vertical="center"/>
    </xf>
    <xf numFmtId="165" fontId="18" fillId="2" borderId="7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164" fontId="16" fillId="3" borderId="0" xfId="0" applyNumberFormat="1" applyFont="1" applyFill="1" applyAlignment="1" applyProtection="1">
      <alignment horizontal="center" vertical="center"/>
      <protection locked="0"/>
    </xf>
    <xf numFmtId="3" fontId="5" fillId="3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quotePrefix="1" applyFont="1"/>
    <xf numFmtId="0" fontId="10" fillId="5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4" fillId="4" borderId="8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left" vertical="center"/>
    </xf>
    <xf numFmtId="0" fontId="20" fillId="0" borderId="0" xfId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33CC"/>
      <color rgb="FFFEF4EC"/>
      <color rgb="FFE5FFE5"/>
      <color rgb="FFCCFFCC"/>
      <color rgb="FFE7FFFF"/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5</xdr:row>
      <xdr:rowOff>66675</xdr:rowOff>
    </xdr:from>
    <xdr:to>
      <xdr:col>12</xdr:col>
      <xdr:colOff>485775</xdr:colOff>
      <xdr:row>13</xdr:row>
      <xdr:rowOff>57150</xdr:rowOff>
    </xdr:to>
    <xdr:sp macro="" textlink="">
      <xdr:nvSpPr>
        <xdr:cNvPr id="9" name="Rectangle à coins arrondis 8"/>
        <xdr:cNvSpPr/>
      </xdr:nvSpPr>
      <xdr:spPr>
        <a:xfrm>
          <a:off x="5810250" y="2266950"/>
          <a:ext cx="2790825" cy="2133600"/>
        </a:xfrm>
        <a:prstGeom prst="roundRect">
          <a:avLst>
            <a:gd name="adj" fmla="val 5423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1638299</xdr:colOff>
      <xdr:row>15</xdr:row>
      <xdr:rowOff>285750</xdr:rowOff>
    </xdr:from>
    <xdr:to>
      <xdr:col>13</xdr:col>
      <xdr:colOff>66674</xdr:colOff>
      <xdr:row>25</xdr:row>
      <xdr:rowOff>76200</xdr:rowOff>
    </xdr:to>
    <xdr:sp macro="" textlink="">
      <xdr:nvSpPr>
        <xdr:cNvPr id="10" name="Rectangle à coins arrondis 9"/>
        <xdr:cNvSpPr/>
      </xdr:nvSpPr>
      <xdr:spPr>
        <a:xfrm>
          <a:off x="2152649" y="5219700"/>
          <a:ext cx="6524625" cy="2238375"/>
        </a:xfrm>
        <a:prstGeom prst="roundRect">
          <a:avLst>
            <a:gd name="adj" fmla="val 4427"/>
          </a:avLst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9526</xdr:colOff>
      <xdr:row>5</xdr:row>
      <xdr:rowOff>66675</xdr:rowOff>
    </xdr:from>
    <xdr:to>
      <xdr:col>6</xdr:col>
      <xdr:colOff>466726</xdr:colOff>
      <xdr:row>13</xdr:row>
      <xdr:rowOff>57150</xdr:rowOff>
    </xdr:to>
    <xdr:sp macro="" textlink="">
      <xdr:nvSpPr>
        <xdr:cNvPr id="13" name="Rectangle à coins arrondis 12"/>
        <xdr:cNvSpPr/>
      </xdr:nvSpPr>
      <xdr:spPr>
        <a:xfrm>
          <a:off x="2476501" y="2266950"/>
          <a:ext cx="2800350" cy="2133600"/>
        </a:xfrm>
        <a:prstGeom prst="roundRect">
          <a:avLst>
            <a:gd name="adj" fmla="val 5423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57150</xdr:colOff>
      <xdr:row>3</xdr:row>
      <xdr:rowOff>9525</xdr:rowOff>
    </xdr:from>
    <xdr:ext cx="1685714" cy="1466667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952500"/>
          <a:ext cx="1685714" cy="1466667"/>
        </a:xfrm>
        <a:prstGeom prst="rect">
          <a:avLst/>
        </a:prstGeom>
      </xdr:spPr>
    </xdr:pic>
    <xdr:clientData/>
  </xdr:oneCellAnchor>
  <xdr:twoCellAnchor editAs="oneCell">
    <xdr:from>
      <xdr:col>13</xdr:col>
      <xdr:colOff>180976</xdr:colOff>
      <xdr:row>0</xdr:row>
      <xdr:rowOff>66675</xdr:rowOff>
    </xdr:from>
    <xdr:to>
      <xdr:col>20</xdr:col>
      <xdr:colOff>981076</xdr:colOff>
      <xdr:row>3</xdr:row>
      <xdr:rowOff>788600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1576" y="66675"/>
          <a:ext cx="7734300" cy="1664900"/>
        </a:xfrm>
        <a:prstGeom prst="rect">
          <a:avLst/>
        </a:prstGeom>
      </xdr:spPr>
    </xdr:pic>
    <xdr:clientData/>
  </xdr:twoCellAnchor>
  <xdr:twoCellAnchor editAs="oneCell">
    <xdr:from>
      <xdr:col>14</xdr:col>
      <xdr:colOff>171451</xdr:colOff>
      <xdr:row>3</xdr:row>
      <xdr:rowOff>819150</xdr:rowOff>
    </xdr:from>
    <xdr:to>
      <xdr:col>18</xdr:col>
      <xdr:colOff>590589</xdr:colOff>
      <xdr:row>30</xdr:row>
      <xdr:rowOff>104775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2651" y="1762125"/>
          <a:ext cx="4381538" cy="6772275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590551</xdr:colOff>
      <xdr:row>39</xdr:row>
      <xdr:rowOff>76199</xdr:rowOff>
    </xdr:from>
    <xdr:to>
      <xdr:col>9</xdr:col>
      <xdr:colOff>665778</xdr:colOff>
      <xdr:row>46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57526" y="10744199"/>
          <a:ext cx="3380402" cy="1371601"/>
        </a:xfrm>
        <a:prstGeom prst="rect">
          <a:avLst/>
        </a:prstGeom>
      </xdr:spPr>
    </xdr:pic>
    <xdr:clientData/>
  </xdr:twoCellAnchor>
  <xdr:twoCellAnchor editAs="oneCell">
    <xdr:from>
      <xdr:col>18</xdr:col>
      <xdr:colOff>866774</xdr:colOff>
      <xdr:row>3</xdr:row>
      <xdr:rowOff>1047750</xdr:rowOff>
    </xdr:from>
    <xdr:to>
      <xdr:col>20</xdr:col>
      <xdr:colOff>286165</xdr:colOff>
      <xdr:row>10</xdr:row>
      <xdr:rowOff>28575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4" y="1990725"/>
          <a:ext cx="1400591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lecticsite.fr/elec/zener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0"/>
  <sheetViews>
    <sheetView showGridLines="0" tabSelected="1" workbookViewId="0">
      <selection activeCell="O41" sqref="O41"/>
    </sheetView>
  </sheetViews>
  <sheetFormatPr baseColWidth="10" defaultRowHeight="15" x14ac:dyDescent="0.2"/>
  <cols>
    <col min="1" max="1" width="6" style="2" customWidth="1"/>
    <col min="2" max="2" width="19.88671875" style="1" customWidth="1"/>
    <col min="3" max="3" width="2.88671875" style="2" customWidth="1"/>
    <col min="4" max="4" width="11.77734375" style="2" customWidth="1"/>
    <col min="5" max="5" width="3.77734375" style="2" customWidth="1"/>
    <col min="6" max="6" width="11.77734375" style="2" customWidth="1"/>
    <col min="7" max="7" width="5.77734375" style="2" customWidth="1"/>
    <col min="8" max="8" width="1.5546875" style="2" customWidth="1"/>
    <col min="9" max="9" width="3.88671875" style="2" customWidth="1"/>
    <col min="10" max="10" width="11.77734375" style="2" customWidth="1"/>
    <col min="11" max="11" width="3.77734375" style="2" customWidth="1"/>
    <col min="12" max="12" width="11.77734375" style="2" customWidth="1"/>
    <col min="13" max="13" width="5.77734375" style="2" customWidth="1"/>
    <col min="14" max="16384" width="11.5546875" style="2"/>
  </cols>
  <sheetData>
    <row r="1" spans="2:13" ht="8.25" customHeight="1" thickBot="1" x14ac:dyDescent="0.25"/>
    <row r="2" spans="2:13" ht="58.5" customHeight="1" thickBot="1" x14ac:dyDescent="0.2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2:13" ht="7.5" customHeight="1" thickBot="1" x14ac:dyDescent="0.25"/>
    <row r="4" spans="2:13" ht="83.25" customHeight="1" thickTop="1" thickBot="1" x14ac:dyDescent="0.25">
      <c r="D4" s="25" t="s">
        <v>23</v>
      </c>
      <c r="E4" s="26"/>
      <c r="F4" s="27"/>
      <c r="G4" s="28"/>
      <c r="J4" s="25" t="s">
        <v>24</v>
      </c>
      <c r="K4" s="26"/>
      <c r="L4" s="27"/>
      <c r="M4" s="28"/>
    </row>
    <row r="5" spans="2:13" ht="15.75" thickTop="1" x14ac:dyDescent="0.2"/>
    <row r="7" spans="2:13" ht="25.5" x14ac:dyDescent="0.2">
      <c r="B7" s="1" t="s">
        <v>7</v>
      </c>
      <c r="D7" s="3" t="s">
        <v>0</v>
      </c>
      <c r="E7" s="4" t="s">
        <v>8</v>
      </c>
      <c r="F7" s="14">
        <v>10</v>
      </c>
      <c r="G7" s="1" t="s">
        <v>18</v>
      </c>
      <c r="J7" s="3" t="s">
        <v>0</v>
      </c>
      <c r="K7" s="4" t="s">
        <v>8</v>
      </c>
      <c r="L7" s="14">
        <v>10</v>
      </c>
      <c r="M7" s="1" t="s">
        <v>18</v>
      </c>
    </row>
    <row r="8" spans="2:13" ht="6.95" customHeight="1" x14ac:dyDescent="0.2">
      <c r="E8" s="1"/>
      <c r="G8" s="1"/>
      <c r="M8" s="1"/>
    </row>
    <row r="9" spans="2:13" ht="25.5" x14ac:dyDescent="0.2">
      <c r="B9" s="1" t="s">
        <v>1</v>
      </c>
      <c r="D9" s="3" t="s">
        <v>21</v>
      </c>
      <c r="E9" s="4" t="s">
        <v>8</v>
      </c>
      <c r="F9" s="14">
        <v>4.7</v>
      </c>
      <c r="G9" s="1" t="s">
        <v>18</v>
      </c>
      <c r="J9" s="3" t="s">
        <v>21</v>
      </c>
      <c r="K9" s="4" t="s">
        <v>8</v>
      </c>
      <c r="L9" s="14">
        <v>4.7</v>
      </c>
      <c r="M9" s="1" t="s">
        <v>18</v>
      </c>
    </row>
    <row r="10" spans="2:13" ht="6.95" customHeight="1" x14ac:dyDescent="0.2">
      <c r="E10" s="1"/>
      <c r="F10" s="1"/>
      <c r="G10" s="1"/>
      <c r="M10" s="1"/>
    </row>
    <row r="11" spans="2:13" ht="25.5" x14ac:dyDescent="0.2">
      <c r="B11" s="1" t="s">
        <v>2</v>
      </c>
      <c r="D11" s="3" t="s">
        <v>3</v>
      </c>
      <c r="E11" s="4" t="s">
        <v>8</v>
      </c>
      <c r="F11" s="15">
        <v>0.1</v>
      </c>
      <c r="G11" s="1" t="s">
        <v>13</v>
      </c>
      <c r="J11" s="3" t="s">
        <v>12</v>
      </c>
      <c r="K11" s="4" t="s">
        <v>8</v>
      </c>
      <c r="L11" s="14">
        <v>0.5</v>
      </c>
      <c r="M11" s="1" t="s">
        <v>17</v>
      </c>
    </row>
    <row r="12" spans="2:13" ht="6.95" customHeight="1" x14ac:dyDescent="0.2">
      <c r="E12" s="1"/>
      <c r="F12" s="1"/>
      <c r="G12" s="1"/>
      <c r="M12" s="1"/>
    </row>
    <row r="13" spans="2:13" ht="35.25" customHeight="1" x14ac:dyDescent="0.2">
      <c r="B13" s="1" t="s">
        <v>37</v>
      </c>
      <c r="D13" s="3" t="s">
        <v>36</v>
      </c>
      <c r="E13" s="4" t="s">
        <v>8</v>
      </c>
      <c r="F13" s="15">
        <v>1E-3</v>
      </c>
      <c r="G13" s="1" t="s">
        <v>13</v>
      </c>
      <c r="J13" s="5" t="s">
        <v>4</v>
      </c>
      <c r="K13" s="6"/>
      <c r="L13" s="7">
        <f>L11/L9</f>
        <v>0.10638297872340426</v>
      </c>
      <c r="M13" s="1" t="s">
        <v>13</v>
      </c>
    </row>
    <row r="14" spans="2:13" ht="23.25" customHeight="1" x14ac:dyDescent="0.2"/>
    <row r="15" spans="2:13" ht="23.25" x14ac:dyDescent="0.2">
      <c r="B15" s="8" t="s">
        <v>5</v>
      </c>
      <c r="D15" s="1" t="s">
        <v>15</v>
      </c>
      <c r="F15" s="9">
        <f>(F7-F9)/(F11+F13)</f>
        <v>52.475247524752469</v>
      </c>
      <c r="G15" s="1" t="s">
        <v>6</v>
      </c>
      <c r="J15" s="1" t="s">
        <v>15</v>
      </c>
      <c r="L15" s="9">
        <f>(L7-L9)/L13</f>
        <v>49.82</v>
      </c>
      <c r="M15" s="1" t="s">
        <v>6</v>
      </c>
    </row>
    <row r="16" spans="2:13" ht="30.75" customHeight="1" x14ac:dyDescent="0.2">
      <c r="F16" s="10" t="s">
        <v>19</v>
      </c>
      <c r="G16" s="1"/>
      <c r="L16" s="10" t="s">
        <v>19</v>
      </c>
    </row>
    <row r="17" spans="2:15" ht="25.5" x14ac:dyDescent="0.2">
      <c r="B17" s="1" t="s">
        <v>14</v>
      </c>
      <c r="C17" s="4"/>
      <c r="D17" s="1" t="s">
        <v>14</v>
      </c>
      <c r="E17" s="4" t="s">
        <v>8</v>
      </c>
      <c r="F17" s="16">
        <v>60</v>
      </c>
      <c r="G17" s="1" t="s">
        <v>6</v>
      </c>
      <c r="I17" s="4"/>
      <c r="J17" s="1" t="s">
        <v>14</v>
      </c>
      <c r="K17" s="4" t="s">
        <v>8</v>
      </c>
      <c r="L17" s="16">
        <v>60</v>
      </c>
      <c r="M17" s="1" t="s">
        <v>6</v>
      </c>
      <c r="O17" s="11"/>
    </row>
    <row r="18" spans="2:15" ht="9.75" customHeight="1" x14ac:dyDescent="0.2">
      <c r="F18" s="1"/>
      <c r="M18" s="1"/>
    </row>
    <row r="19" spans="2:15" ht="23.25" x14ac:dyDescent="0.2">
      <c r="B19" s="1" t="s">
        <v>10</v>
      </c>
      <c r="D19" s="1" t="s">
        <v>16</v>
      </c>
      <c r="F19" s="12">
        <f>(F7-F9)^2/F17</f>
        <v>0.46816666666666668</v>
      </c>
      <c r="G19" s="1" t="s">
        <v>9</v>
      </c>
      <c r="J19" s="1" t="s">
        <v>16</v>
      </c>
      <c r="L19" s="12">
        <f>(L7-L9)^2/L17</f>
        <v>0.46816666666666668</v>
      </c>
      <c r="M19" s="1" t="s">
        <v>9</v>
      </c>
    </row>
    <row r="20" spans="2:15" ht="7.5" customHeight="1" x14ac:dyDescent="0.2"/>
    <row r="21" spans="2:15" ht="25.5" customHeight="1" x14ac:dyDescent="0.2">
      <c r="C21" s="22" t="s">
        <v>22</v>
      </c>
      <c r="D21" s="23"/>
      <c r="E21" s="23"/>
      <c r="F21" s="23"/>
      <c r="G21" s="23"/>
      <c r="H21" s="23"/>
      <c r="I21" s="23"/>
      <c r="J21" s="23"/>
      <c r="K21" s="23"/>
      <c r="L21" s="23"/>
      <c r="M21" s="24"/>
    </row>
    <row r="22" spans="2:15" ht="7.5" customHeight="1" x14ac:dyDescent="0.2"/>
    <row r="23" spans="2:15" ht="33" customHeight="1" x14ac:dyDescent="0.2">
      <c r="B23" s="1" t="s">
        <v>25</v>
      </c>
      <c r="F23" s="13">
        <f>((F7-F9)/F17)-F13</f>
        <v>8.7333333333333332E-2</v>
      </c>
      <c r="G23" s="1" t="s">
        <v>13</v>
      </c>
      <c r="L23" s="13">
        <f>(L7-L9)/L17</f>
        <v>8.8333333333333333E-2</v>
      </c>
      <c r="M23" s="1" t="s">
        <v>13</v>
      </c>
    </row>
    <row r="24" spans="2:15" ht="6.75" customHeight="1" x14ac:dyDescent="0.2"/>
    <row r="25" spans="2:15" ht="23.25" x14ac:dyDescent="0.2">
      <c r="B25" s="1" t="s">
        <v>11</v>
      </c>
      <c r="F25" s="12">
        <f>L9*(F23+F13)</f>
        <v>0.41516666666666668</v>
      </c>
      <c r="G25" s="1" t="s">
        <v>9</v>
      </c>
      <c r="L25" s="12">
        <f>L9*L23</f>
        <v>0.41516666666666668</v>
      </c>
      <c r="M25" s="1" t="s">
        <v>9</v>
      </c>
    </row>
    <row r="27" spans="2:15" ht="39" customHeight="1" x14ac:dyDescent="0.25">
      <c r="B27" s="17" t="s">
        <v>32</v>
      </c>
    </row>
    <row r="28" spans="2:15" ht="18" x14ac:dyDescent="0.25">
      <c r="B28" s="17" t="s">
        <v>26</v>
      </c>
    </row>
    <row r="29" spans="2:15" ht="18" x14ac:dyDescent="0.25">
      <c r="B29" s="17" t="s">
        <v>27</v>
      </c>
    </row>
    <row r="30" spans="2:15" ht="14.25" customHeight="1" x14ac:dyDescent="0.25">
      <c r="B30" s="17"/>
    </row>
    <row r="31" spans="2:15" ht="18" x14ac:dyDescent="0.25">
      <c r="B31" s="17" t="s">
        <v>28</v>
      </c>
    </row>
    <row r="32" spans="2:15" ht="18" x14ac:dyDescent="0.25">
      <c r="B32" s="17" t="s">
        <v>29</v>
      </c>
    </row>
    <row r="33" spans="2:2" ht="25.5" customHeight="1" x14ac:dyDescent="0.25">
      <c r="B33" s="18" t="s">
        <v>33</v>
      </c>
    </row>
    <row r="34" spans="2:2" ht="18" x14ac:dyDescent="0.25">
      <c r="B34" s="18" t="s">
        <v>30</v>
      </c>
    </row>
    <row r="35" spans="2:2" ht="6.75" customHeight="1" x14ac:dyDescent="0.25">
      <c r="B35" s="18"/>
    </row>
    <row r="36" spans="2:2" ht="18" x14ac:dyDescent="0.25">
      <c r="B36" s="18" t="s">
        <v>31</v>
      </c>
    </row>
    <row r="37" spans="2:2" ht="27" customHeight="1" x14ac:dyDescent="0.25">
      <c r="B37" s="17" t="s">
        <v>35</v>
      </c>
    </row>
    <row r="38" spans="2:2" ht="18" x14ac:dyDescent="0.25">
      <c r="B38" s="17" t="s">
        <v>34</v>
      </c>
    </row>
    <row r="48" spans="2:2" ht="18" x14ac:dyDescent="0.2">
      <c r="B48" s="29" t="s">
        <v>38</v>
      </c>
    </row>
    <row r="50" spans="2:2" x14ac:dyDescent="0.2">
      <c r="B50" s="30"/>
    </row>
  </sheetData>
  <sheetProtection password="C9A7" sheet="1" objects="1" scenarios="1"/>
  <mergeCells count="4">
    <mergeCell ref="B2:M2"/>
    <mergeCell ref="C21:M21"/>
    <mergeCell ref="D4:G4"/>
    <mergeCell ref="J4:M4"/>
  </mergeCells>
  <conditionalFormatting sqref="L25">
    <cfRule type="cellIs" dxfId="2" priority="3" operator="greaterThan">
      <formula>$L$11</formula>
    </cfRule>
  </conditionalFormatting>
  <conditionalFormatting sqref="L23">
    <cfRule type="cellIs" dxfId="1" priority="2" operator="greaterThan">
      <formula>$L$13</formula>
    </cfRule>
  </conditionalFormatting>
  <conditionalFormatting sqref="F23">
    <cfRule type="cellIs" dxfId="0" priority="1" operator="greaterThan">
      <formula>$F$11</formula>
    </cfRule>
  </conditionalFormatting>
  <dataValidations disablePrompts="1" count="3">
    <dataValidation type="custom" operator="greaterThanOrEqual" allowBlank="1" showInputMessage="1" showErrorMessage="1" errorTitle="Resistance de protection" error="Valeur de R Trop basse !" sqref="F17 L17">
      <formula1>AND(F17&gt;=F15,F17&gt;0)</formula1>
    </dataValidation>
    <dataValidation type="decimal" operator="lessThanOrEqual" allowBlank="1" showInputMessage="1" showErrorMessage="1" errorTitle="Tension de sortie (VZ)" error="Vz est supoérieure à Ve !" sqref="F9 L9">
      <formula1>F7</formula1>
    </dataValidation>
    <dataValidation type="decimal" operator="greaterThanOrEqual" allowBlank="1" showInputMessage="1" showErrorMessage="1" errorTitle="Tension d'entrée" error="Ve est inférieure à VZ !" sqref="F7 L7">
      <formula1>F9</formula1>
    </dataValidation>
  </dataValidations>
  <hyperlinks>
    <hyperlink ref="B48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RZener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dcterms:created xsi:type="dcterms:W3CDTF">2023-05-09T12:52:48Z</dcterms:created>
  <dcterms:modified xsi:type="dcterms:W3CDTF">2023-05-10T14:17:17Z</dcterms:modified>
</cp:coreProperties>
</file>