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 tabRatio="674"/>
  </bookViews>
  <sheets>
    <sheet name="Claudio's Tool" sheetId="2" r:id="rId1"/>
    <sheet name="Calcul de la chute" sheetId="7" r:id="rId2"/>
    <sheet name="Mode d'emploi" sheetId="4" r:id="rId3"/>
  </sheets>
  <calcPr calcId="145621"/>
</workbook>
</file>

<file path=xl/calcChain.xml><?xml version="1.0" encoding="utf-8"?>
<calcChain xmlns="http://schemas.openxmlformats.org/spreadsheetml/2006/main">
  <c r="U3" i="2" l="1"/>
  <c r="G17" i="2" l="1"/>
  <c r="D34" i="7" l="1"/>
  <c r="H15" i="2" l="1"/>
  <c r="I19" i="2" l="1"/>
  <c r="E20" i="2" s="1"/>
  <c r="H19" i="2"/>
  <c r="E19" i="2" s="1"/>
  <c r="E22" i="2" l="1"/>
  <c r="E24" i="2"/>
</calcChain>
</file>

<file path=xl/sharedStrings.xml><?xml version="1.0" encoding="utf-8"?>
<sst xmlns="http://schemas.openxmlformats.org/spreadsheetml/2006/main" count="103" uniqueCount="103">
  <si>
    <t>CREUX</t>
  </si>
  <si>
    <t>Coef</t>
  </si>
  <si>
    <t>P4</t>
  </si>
  <si>
    <t>P6</t>
  </si>
  <si>
    <t xml:space="preserve">Creux désiré: </t>
  </si>
  <si>
    <t xml:space="preserve">Corde de la Laize: </t>
  </si>
  <si>
    <t>https://membrevoilerc.forumactif.fr/t116-claudio-s-tool</t>
  </si>
  <si>
    <t>Outil pour confection d'une voile creuse</t>
  </si>
  <si>
    <t xml:space="preserve"> mm</t>
  </si>
  <si>
    <t xml:space="preserve"> %</t>
  </si>
  <si>
    <t>Comment utiliser l’outil</t>
  </si>
  <si>
    <t>Mode d’emploi :</t>
  </si>
  <si>
    <t>1) Déposer la première couche d’adhésif double face sur la tringle Aluminium. Cette couche sera retirée à la fin</t>
  </si>
  <si>
    <t>du montage de la laize.</t>
  </si>
  <si>
    <t>2) Retirer le film protecteur de l’adhésif.</t>
  </si>
  <si>
    <t>3) Introduire les cales d’épaisseur, selon les calculs du creux recherché, aux extrémités de la corde de chaque</t>
  </si>
  <si>
    <t>laize pour écarter la tringle.</t>
  </si>
  <si>
    <t>4) Poser le calque ou tissu de la première partie de la laize sur l’adhésif.</t>
  </si>
  <si>
    <t>5) Retirer les cales précédemment insérées. On notera à ce point un gondolement du calque ou tissu causé par le</t>
  </si>
  <si>
    <t>6) On dépose sur le tissu, ainsi gondolé, la couche d’adhésif définitive.</t>
  </si>
  <si>
    <t>7) On retire le film de protection de l’adhésif positionné au point 6.</t>
  </si>
  <si>
    <t>8) C’est le moment de déposer la seconde partie de la laize sur l’adhésif.</t>
  </si>
  <si>
    <t>Les deux parties sont maintenant collées ensemble.</t>
  </si>
  <si>
    <t>9) Aux extrémités on récupère avec un cutter ou même avec ses ongles les adhésifs qui sont collés ensemble et</t>
  </si>
  <si>
    <t>Retirer en frottant avec le doigt l’adhésif, collé au début des opérations, qui reste encore collé sur une face.</t>
  </si>
  <si>
    <t>des essais en fixant de l’adhésif double face sur du calque/tissu et ensuite essayer de le retirer à la main</t>
  </si>
  <si>
    <t>Cet abaque est le résultat de plusieurs analyses statistiques et de programmes de fabrication de voiles.</t>
  </si>
  <si>
    <t>(doigts) pour bien maîtriser cette opération.</t>
  </si>
  <si>
    <t>première couche ‘perdue’ de l’adhésif double face</t>
  </si>
  <si>
    <t>Ici la fig.14 montre la partie plus délicate du montage, qui consiste dans le retrait de la</t>
  </si>
  <si>
    <t>10) La dernière opération consiste à couper aux ciseaux l’excès d’adhésif débordant aux exterminées de la laize.</t>
  </si>
  <si>
    <t>qui débordent des calques / tissus, et délicatement on arrache l’ensemble des laizes collées sur la tringle Aluminium.</t>
  </si>
  <si>
    <t>retour / redressement de la tringle flexible qui sera retenue aux extrémités par des pinces à linge ou similaires.</t>
  </si>
  <si>
    <r>
      <rPr>
        <sz val="18"/>
        <color rgb="FFFF0000"/>
        <rFont val="Arial"/>
        <family val="2"/>
      </rPr>
      <t>Attention cette dernière opération n’est pas facile</t>
    </r>
    <r>
      <rPr>
        <sz val="18"/>
        <color theme="1"/>
        <rFont val="Arial"/>
        <family val="2"/>
      </rPr>
      <t xml:space="preserve"> et demande un coup de main à prendre. Je conseille de faire</t>
    </r>
  </si>
  <si>
    <t>http://www.alpmn.byethost32.com/index.htm</t>
  </si>
  <si>
    <t>Source:</t>
  </si>
  <si>
    <t xml:space="preserve"> "Dessiner son voilier" - Claudio Diolaiti  ©2005</t>
  </si>
  <si>
    <t>http://apmyc.weebly.com/shaping-sails-with-the-claudio-gadget.html</t>
  </si>
  <si>
    <t>livre</t>
  </si>
  <si>
    <t>Livre</t>
  </si>
  <si>
    <t>Fichier xls</t>
  </si>
  <si>
    <t>La largeur de la large bande bleue tient compte des tolérances de mise en oeuvre.</t>
  </si>
  <si>
    <t>Video explicative:</t>
  </si>
  <si>
    <t>https://youtu.be/LWXTkpevI1M</t>
  </si>
  <si>
    <t>C'est pourquoi dans l'onglet [Claudio's Tool] du présent fichier vous trouverez les deux courbes et calculs effectués avec ces deux valeurs différentes.</t>
  </si>
  <si>
    <t>Lien du fichier Excel:</t>
  </si>
  <si>
    <t xml:space="preserve">Lien du livre de Claudio: </t>
  </si>
  <si>
    <t>http://apmyc.weebly.com/uploads/1/0/8/5/10855540/claudio_shimms.xls</t>
  </si>
  <si>
    <t>http://fourtas.free.fr/classem/claudio.htm</t>
  </si>
  <si>
    <t>Equations des courbes</t>
  </si>
  <si>
    <r>
      <t>En orange, valeurs prises sur la moyenne de la large bande bleue de l'abaque se trouvant dans le</t>
    </r>
    <r>
      <rPr>
        <b/>
        <sz val="16"/>
        <color theme="1"/>
        <rFont val="Arial"/>
        <family val="2"/>
      </rPr>
      <t xml:space="preserve"> livre de Claudio</t>
    </r>
  </si>
  <si>
    <r>
      <t>En bleu, valeurs prises dans le</t>
    </r>
    <r>
      <rPr>
        <b/>
        <sz val="16"/>
        <color theme="1"/>
        <rFont val="Arial"/>
        <family val="2"/>
      </rPr>
      <t xml:space="preserve"> fichier Excel de Claudio</t>
    </r>
  </si>
  <si>
    <t>Dans cette video, les valeurs utilisées dans le fichier Excel de Claudio sont un peu différentes de celles indiquées dans son livre !</t>
  </si>
  <si>
    <t>Dans sa video, les valeurs utilisées dans le fichier Excel de Claudio sont un peu différentes de celles indiquées dans son livre !</t>
  </si>
  <si>
    <t>C'est pourquoi dans le présent onglet vous voyez les deux courbes et calculs effectués avec ces deux valeurs différentes.</t>
  </si>
  <si>
    <t xml:space="preserve">   Source: "Dessiner son voilier" - Claudio Diolaiti  ©2005</t>
  </si>
  <si>
    <t>*</t>
  </si>
  <si>
    <r>
      <t xml:space="preserve"> mm </t>
    </r>
    <r>
      <rPr>
        <sz val="18"/>
        <color theme="9" tint="-0.24994659260841701"/>
        <rFont val="Calibri"/>
        <family val="2"/>
        <scheme val="minor"/>
      </rPr>
      <t>(Livre)</t>
    </r>
    <r>
      <rPr>
        <sz val="18"/>
        <color theme="1"/>
        <rFont val="Calibri"/>
        <family val="2"/>
        <scheme val="minor"/>
      </rPr>
      <t xml:space="preserve"> </t>
    </r>
    <r>
      <rPr>
        <sz val="28"/>
        <color rgb="FFFF33CC"/>
        <rFont val="Arial"/>
        <family val="2"/>
      </rPr>
      <t>*</t>
    </r>
  </si>
  <si>
    <r>
      <t xml:space="preserve"> mm </t>
    </r>
    <r>
      <rPr>
        <sz val="18"/>
        <color rgb="FF0000FF"/>
        <rFont val="Calibri"/>
        <family val="2"/>
        <scheme val="minor"/>
      </rPr>
      <t>(Fichier xls)</t>
    </r>
    <r>
      <rPr>
        <sz val="18"/>
        <color theme="1"/>
        <rFont val="Calibri"/>
        <family val="2"/>
        <scheme val="minor"/>
      </rPr>
      <t xml:space="preserve"> </t>
    </r>
    <r>
      <rPr>
        <sz val="28"/>
        <color rgb="FFFF33CC"/>
        <rFont val="Calibri"/>
        <family val="2"/>
        <scheme val="minor"/>
      </rPr>
      <t>*</t>
    </r>
  </si>
  <si>
    <t xml:space="preserve">Coef = </t>
  </si>
  <si>
    <t>Calcul de la chute d'une voile</t>
  </si>
  <si>
    <t>En effet les mesures des côtés d'un triangle ABC, rectangle en A, sont liées par la relation suivante :</t>
  </si>
  <si>
    <t>Exemple de calculs de l'hypoténuse :</t>
  </si>
  <si>
    <t>- Si les côtés de l'angle droit, dans un triangle rectangle, sont proportionnels à 3 et 4, alors l'hypoténuse sera proportionnelle à 5.</t>
  </si>
  <si>
    <r>
      <t>3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+ 4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= 9 + 16 = 25 et √25 = 5</t>
    </r>
  </si>
  <si>
    <t>Soit k une constante réelle alors :</t>
  </si>
  <si>
    <r>
      <t>(k.3)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(k.4)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= k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.(3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+ 4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= k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.25 et √( k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.25) = k.5 CQFD</t>
    </r>
  </si>
  <si>
    <t>- Soit un triangle rectangle dont les mesures des côtés de l'angle sont égales à 4 cm et à 7 cm. La mesure de l'hypoténuse est égale à √65 soit environ 8,06 cm.</t>
  </si>
  <si>
    <t>AB</t>
  </si>
  <si>
    <r>
      <t xml:space="preserve">Guindant  </t>
    </r>
    <r>
      <rPr>
        <sz val="24"/>
        <color theme="1"/>
        <rFont val="Arial"/>
        <family val="2"/>
      </rPr>
      <t>↕</t>
    </r>
  </si>
  <si>
    <t>AC</t>
  </si>
  <si>
    <r>
      <t xml:space="preserve">Bordure  </t>
    </r>
    <r>
      <rPr>
        <sz val="24"/>
        <color theme="1"/>
        <rFont val="Arial"/>
        <family val="2"/>
      </rPr>
      <t>↔</t>
    </r>
  </si>
  <si>
    <t>BC</t>
  </si>
  <si>
    <r>
      <t xml:space="preserve">Chute   </t>
    </r>
    <r>
      <rPr>
        <sz val="26"/>
        <color theme="1"/>
        <rFont val="Arial"/>
        <family val="2"/>
      </rPr>
      <t xml:space="preserve"> </t>
    </r>
    <r>
      <rPr>
        <sz val="28"/>
        <color theme="1"/>
        <rFont val="Arial"/>
        <family val="2"/>
      </rPr>
      <t>∕</t>
    </r>
  </si>
  <si>
    <t>A: Point d'Amure</t>
  </si>
  <si>
    <t>B: Point de Drisse</t>
  </si>
  <si>
    <t>C: Point d'Ecoute</t>
  </si>
  <si>
    <t xml:space="preserve">Exemple: </t>
  </si>
  <si>
    <t>Excel</t>
  </si>
  <si>
    <t>Voici l’Abaque qui permet de calculer l’épaisseur des cales en fonction du creux de la corde de chaque laize.</t>
  </si>
  <si>
    <t>---&gt; Voir l'onglet Mode d'emploi pour les liens (video, …)</t>
  </si>
  <si>
    <r>
      <t>L'abaque nous indique que pour un creux de 10%, le facteur de pince est de</t>
    </r>
    <r>
      <rPr>
        <b/>
        <sz val="14"/>
        <color rgb="FF0000FF"/>
        <rFont val="Arial"/>
        <family val="2"/>
      </rPr>
      <t xml:space="preserve"> 0,87/100</t>
    </r>
  </si>
  <si>
    <r>
      <t>L'épaisseur de chaque écarteur sera donc de =  460 x 0,0087 =</t>
    </r>
    <r>
      <rPr>
        <b/>
        <sz val="16"/>
        <color rgb="FFFF0000"/>
        <rFont val="Arial"/>
        <family val="2"/>
      </rPr>
      <t xml:space="preserve"> </t>
    </r>
    <r>
      <rPr>
        <b/>
        <u/>
        <sz val="16"/>
        <color rgb="FFFF0000"/>
        <rFont val="Arial"/>
        <family val="2"/>
      </rPr>
      <t>4 mm</t>
    </r>
  </si>
  <si>
    <r>
      <t>On désire obtenir un creux de</t>
    </r>
    <r>
      <rPr>
        <b/>
        <sz val="14"/>
        <color rgb="FFC00000"/>
        <rFont val="Arial"/>
        <family val="2"/>
      </rPr>
      <t xml:space="preserve"> 10%</t>
    </r>
    <r>
      <rPr>
        <b/>
        <sz val="14"/>
        <color theme="1"/>
        <rFont val="Arial"/>
        <family val="2"/>
      </rPr>
      <t xml:space="preserve"> pour une corde de laize de </t>
    </r>
    <r>
      <rPr>
        <b/>
        <sz val="14"/>
        <color rgb="FFC00000"/>
        <rFont val="Arial"/>
        <family val="2"/>
      </rPr>
      <t>460 mm</t>
    </r>
    <r>
      <rPr>
        <b/>
        <sz val="14"/>
        <color theme="1"/>
        <rFont val="Arial"/>
        <family val="2"/>
      </rPr>
      <t>.</t>
    </r>
  </si>
  <si>
    <t>Le calcul de l'hypothénuse sera utile pour entrer cette valeur dans le tableau des mesures du Logiciel SailCut_CAD</t>
  </si>
  <si>
    <r>
      <t xml:space="preserve">En appliquant la </t>
    </r>
    <r>
      <rPr>
        <b/>
        <sz val="14"/>
        <color theme="1"/>
        <rFont val="Arial"/>
        <family val="2"/>
      </rPr>
      <t>propriété de Pythagore</t>
    </r>
    <r>
      <rPr>
        <sz val="14"/>
        <color theme="1"/>
        <rFont val="Arial"/>
        <family val="2"/>
      </rPr>
      <t xml:space="preserve"> dans un triangle rectangle, il suffit de connaître la mesure des 2 côtés de l'angle droit pour pouvoir calculer la mesure de l'hypoténuse.</t>
    </r>
  </si>
  <si>
    <r>
      <t xml:space="preserve">L'outil de calcul ci-dessous utilise la propriété de Pythagore pour déterminer </t>
    </r>
    <r>
      <rPr>
        <b/>
        <sz val="14"/>
        <color theme="1"/>
        <rFont val="Arial"/>
        <family val="2"/>
      </rPr>
      <t>la mesure de l'hypoténuse</t>
    </r>
    <r>
      <rPr>
        <sz val="14"/>
        <color theme="1"/>
        <rFont val="Arial"/>
        <family val="2"/>
      </rPr>
      <t xml:space="preserve"> d'un triangle.</t>
    </r>
  </si>
  <si>
    <r>
      <t xml:space="preserve">Il est nécessaire que le </t>
    </r>
    <r>
      <rPr>
        <b/>
        <sz val="14"/>
        <color theme="1"/>
        <rFont val="Arial"/>
        <family val="2"/>
      </rPr>
      <t>triangle soit rectangle</t>
    </r>
    <r>
      <rPr>
        <sz val="14"/>
        <color theme="1"/>
        <rFont val="Arial"/>
        <family val="2"/>
      </rPr>
      <t xml:space="preserve"> et de connaître les valeurs des 2 côtés de l'angle droit que l'on nomment ici les segments : [AC] et [AB].</t>
    </r>
  </si>
  <si>
    <r>
      <t>Soit ABC un triangle rectangle en A. L'</t>
    </r>
    <r>
      <rPr>
        <b/>
        <sz val="14"/>
        <color theme="1"/>
        <rFont val="Arial"/>
        <family val="2"/>
      </rPr>
      <t>l'hypoténuse</t>
    </r>
    <r>
      <rPr>
        <sz val="14"/>
        <color theme="1"/>
        <rFont val="Arial"/>
        <family val="2"/>
      </rPr>
      <t xml:space="preserve"> est le côté opposé à l'angle droit, soit le côté [BC].</t>
    </r>
  </si>
  <si>
    <t xml:space="preserve">      BC² = AC² + AB²</t>
  </si>
  <si>
    <t>https://youtu.be/cto-xqlyFAc</t>
  </si>
  <si>
    <t>Construction sur moule articulé</t>
  </si>
  <si>
    <t>Video Bonus</t>
  </si>
  <si>
    <t>http://www.alpmn.byethost32.com/voilesrc.htm</t>
  </si>
  <si>
    <r>
      <t>Epaisseur des écarteurs</t>
    </r>
    <r>
      <rPr>
        <b/>
        <sz val="20"/>
        <color rgb="FF0070C0"/>
        <rFont val="Arial"/>
        <family val="2"/>
      </rPr>
      <t xml:space="preserve">
(Valeur des pinces)</t>
    </r>
  </si>
  <si>
    <t>(% de la corde)</t>
  </si>
  <si>
    <t>La position des cales sera fonction du pourcentage choisi sur la corde par rapport au point fixe de la latte flexible.</t>
  </si>
  <si>
    <t>Le point fixe représentant la position du creux.</t>
  </si>
  <si>
    <t>Un repère indiquant l'emplacement du creux sera marqué sur toutes les laizes.</t>
  </si>
  <si>
    <t>ALPMN@YAHOO.COM</t>
  </si>
  <si>
    <t>" Claudio's Tool "</t>
  </si>
  <si>
    <t>Construction avec le Claudio's Tool</t>
  </si>
  <si>
    <t xml:space="preserve">Mise en page:  par Roger LEGAT - ALPMN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</si>
</sst>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0.00000"/>
    <numFmt numFmtId="165" formatCode="0.0000%"/>
  </numFmts>
  <fonts count="67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4"/>
      <color theme="1"/>
      <name val="Arial"/>
      <family val="2"/>
    </font>
    <font>
      <sz val="18"/>
      <color rgb="FF0000FF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4"/>
      <color rgb="FFC00000"/>
      <name val="Arial"/>
      <family val="2"/>
    </font>
    <font>
      <sz val="36"/>
      <color rgb="FFC00000"/>
      <name val="Wingdings"/>
      <charset val="2"/>
    </font>
    <font>
      <b/>
      <sz val="26"/>
      <color rgb="FF0000FF"/>
      <name val="Arial"/>
      <family val="2"/>
    </font>
    <font>
      <b/>
      <sz val="36"/>
      <color theme="1"/>
      <name val="Arial"/>
      <family val="2"/>
    </font>
    <font>
      <b/>
      <u/>
      <sz val="36"/>
      <color rgb="FF006600"/>
      <name val="Arial"/>
      <family val="2"/>
    </font>
    <font>
      <b/>
      <u/>
      <sz val="48"/>
      <color rgb="FF006600"/>
      <name val="Arial"/>
      <family val="2"/>
    </font>
    <font>
      <b/>
      <sz val="20"/>
      <color rgb="FF0070C0"/>
      <name val="Arial"/>
      <family val="2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8"/>
      <color theme="1"/>
      <name val="Arial"/>
      <family val="2"/>
    </font>
    <font>
      <sz val="18"/>
      <color rgb="FFFF0000"/>
      <name val="Arial"/>
      <family val="2"/>
    </font>
    <font>
      <sz val="18"/>
      <color rgb="FFC00000"/>
      <name val="Arial"/>
      <family val="2"/>
    </font>
    <font>
      <i/>
      <sz val="14"/>
      <color rgb="FFC00000"/>
      <name val="Arial"/>
      <family val="2"/>
    </font>
    <font>
      <b/>
      <u/>
      <sz val="28"/>
      <color rgb="FFC00000"/>
      <name val="Arial"/>
      <family val="2"/>
    </font>
    <font>
      <i/>
      <sz val="18"/>
      <color rgb="FFC00000"/>
      <name val="Arial"/>
      <family val="2"/>
    </font>
    <font>
      <sz val="11"/>
      <color theme="1"/>
      <name val="Calibri"/>
      <family val="2"/>
      <scheme val="minor"/>
    </font>
    <font>
      <u/>
      <sz val="18"/>
      <color theme="10"/>
      <name val="Arial"/>
      <family val="2"/>
    </font>
    <font>
      <sz val="11"/>
      <color theme="9" tint="-0.249977111117893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6"/>
      <color theme="1"/>
      <name val="Arial"/>
      <family val="2"/>
    </font>
    <font>
      <sz val="18"/>
      <color rgb="FF0070C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22"/>
      <color rgb="FFC00000"/>
      <name val="Calibri"/>
      <family val="2"/>
      <scheme val="minor"/>
    </font>
    <font>
      <b/>
      <u/>
      <sz val="26"/>
      <color rgb="FFC00000"/>
      <name val="Arial"/>
      <family val="2"/>
    </font>
    <font>
      <b/>
      <sz val="16"/>
      <color theme="1"/>
      <name val="Arial"/>
      <family val="2"/>
    </font>
    <font>
      <b/>
      <u/>
      <sz val="20"/>
      <color rgb="FF006600"/>
      <name val="Arial"/>
      <family val="2"/>
    </font>
    <font>
      <sz val="16"/>
      <color rgb="FF008080"/>
      <name val="Arial"/>
      <family val="2"/>
    </font>
    <font>
      <b/>
      <u/>
      <sz val="36"/>
      <color theme="9" tint="-0.499984740745262"/>
      <name val="Arial"/>
      <family val="2"/>
    </font>
    <font>
      <sz val="28"/>
      <color rgb="FFFF33CC"/>
      <name val="Arial"/>
      <family val="2"/>
    </font>
    <font>
      <sz val="28"/>
      <color rgb="FFFF33CC"/>
      <name val="Calibri"/>
      <family val="2"/>
      <scheme val="minor"/>
    </font>
    <font>
      <sz val="36"/>
      <color rgb="FFFF33CC"/>
      <name val="Arial"/>
      <family val="2"/>
    </font>
    <font>
      <sz val="18"/>
      <color theme="9" tint="-0.24994659260841701"/>
      <name val="Calibri"/>
      <family val="2"/>
      <scheme val="minor"/>
    </font>
    <font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u/>
      <sz val="36"/>
      <color rgb="FF339933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24"/>
      <color theme="1"/>
      <name val="Arial"/>
      <family val="2"/>
    </font>
    <font>
      <b/>
      <sz val="22"/>
      <color rgb="FFC00000"/>
      <name val="Arial"/>
      <family val="2"/>
    </font>
    <font>
      <sz val="26"/>
      <color theme="1"/>
      <name val="Arial"/>
      <family val="2"/>
    </font>
    <font>
      <sz val="28"/>
      <color theme="1"/>
      <name val="Arial"/>
      <family val="2"/>
    </font>
    <font>
      <b/>
      <sz val="24"/>
      <color rgb="FF0000FF"/>
      <name val="Arial"/>
      <family val="2"/>
    </font>
    <font>
      <sz val="22"/>
      <color theme="1"/>
      <name val="Arial"/>
      <family val="2"/>
    </font>
    <font>
      <u/>
      <sz val="22"/>
      <color theme="10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rgb="FF0070C0"/>
      <name val="Calibri"/>
      <family val="2"/>
      <scheme val="minor"/>
    </font>
    <font>
      <b/>
      <i/>
      <u/>
      <sz val="20"/>
      <color rgb="FF008080"/>
      <name val="Arial"/>
      <family val="2"/>
    </font>
    <font>
      <b/>
      <sz val="14"/>
      <color rgb="FFC00000"/>
      <name val="Arial"/>
      <family val="2"/>
    </font>
    <font>
      <b/>
      <sz val="14"/>
      <color rgb="FF0000FF"/>
      <name val="Arial"/>
      <family val="2"/>
    </font>
    <font>
      <b/>
      <u/>
      <sz val="16"/>
      <color rgb="FFFF0000"/>
      <name val="Arial"/>
      <family val="2"/>
    </font>
    <font>
      <b/>
      <sz val="16"/>
      <color rgb="FFFF0000"/>
      <name val="Arial"/>
      <family val="2"/>
    </font>
    <font>
      <sz val="14"/>
      <color theme="1"/>
      <name val="Arial"/>
      <family val="2"/>
    </font>
    <font>
      <b/>
      <sz val="18"/>
      <color rgb="FFC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0"/>
      <color theme="1"/>
      <name val="Arial"/>
      <family val="2"/>
    </font>
    <font>
      <b/>
      <u/>
      <sz val="26"/>
      <color rgb="FF008080"/>
      <name val="Calibri"/>
      <family val="2"/>
      <scheme val="minor"/>
    </font>
    <font>
      <u/>
      <sz val="11"/>
      <color theme="10"/>
      <name val="Arial"/>
      <family val="2"/>
    </font>
    <font>
      <b/>
      <u/>
      <sz val="2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FF"/>
        <bgColor indexed="64"/>
      </patternFill>
    </fill>
  </fills>
  <borders count="3">
    <border>
      <left/>
      <right/>
      <top/>
      <bottom/>
      <diagonal/>
    </border>
    <border>
      <left style="thick">
        <color theme="4" tint="-0.24994659260841701"/>
      </left>
      <right style="thick">
        <color theme="4" tint="-0.24994659260841701"/>
      </right>
      <top style="thick">
        <color theme="4" tint="-0.24994659260841701"/>
      </top>
      <bottom style="thick">
        <color theme="4" tint="-0.2499465926084170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4">
    <xf numFmtId="0" fontId="0" fillId="0" borderId="0"/>
    <xf numFmtId="0" fontId="14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/>
    <xf numFmtId="2" fontId="0" fillId="0" borderId="0" xfId="0" applyNumberFormat="1"/>
    <xf numFmtId="2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2" fontId="9" fillId="3" borderId="1" xfId="0" applyNumberFormat="1" applyFont="1" applyFill="1" applyBorder="1" applyAlignment="1">
      <alignment horizontal="center" vertic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right" vertical="center"/>
    </xf>
    <xf numFmtId="0" fontId="1" fillId="0" borderId="0" xfId="0" applyFont="1" applyAlignment="1">
      <alignment horizontal="right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17" fillId="0" borderId="0" xfId="0" applyFont="1"/>
    <xf numFmtId="0" fontId="20" fillId="0" borderId="0" xfId="0" applyFont="1"/>
    <xf numFmtId="0" fontId="21" fillId="0" borderId="0" xfId="0" applyFont="1"/>
    <xf numFmtId="0" fontId="0" fillId="0" borderId="0" xfId="0" applyAlignment="1"/>
    <xf numFmtId="0" fontId="19" fillId="0" borderId="0" xfId="0" applyFont="1" applyAlignment="1">
      <alignment horizontal="right"/>
    </xf>
    <xf numFmtId="0" fontId="22" fillId="0" borderId="0" xfId="0" applyFont="1" applyAlignment="1">
      <alignment horizontal="left"/>
    </xf>
    <xf numFmtId="43" fontId="0" fillId="0" borderId="0" xfId="2" applyFont="1" applyFill="1" applyBorder="1" applyAlignment="1" applyProtection="1">
      <alignment horizontal="center"/>
    </xf>
    <xf numFmtId="0" fontId="14" fillId="0" borderId="0" xfId="1"/>
    <xf numFmtId="0" fontId="24" fillId="0" borderId="0" xfId="1" applyFont="1"/>
    <xf numFmtId="0" fontId="0" fillId="0" borderId="0" xfId="0" applyAlignment="1">
      <alignment horizontal="center"/>
    </xf>
    <xf numFmtId="0" fontId="25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2" fontId="0" fillId="0" borderId="0" xfId="0" applyNumberFormat="1" applyAlignment="1">
      <alignment horizontal="center"/>
    </xf>
    <xf numFmtId="43" fontId="26" fillId="0" borderId="0" xfId="2" applyFont="1" applyFill="1" applyBorder="1" applyAlignment="1" applyProtection="1">
      <alignment horizontal="left"/>
    </xf>
    <xf numFmtId="43" fontId="26" fillId="0" borderId="0" xfId="2" applyFont="1" applyFill="1" applyBorder="1" applyAlignment="1" applyProtection="1">
      <alignment horizontal="right"/>
    </xf>
    <xf numFmtId="2" fontId="9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28" fillId="0" borderId="0" xfId="0" applyFont="1"/>
    <xf numFmtId="0" fontId="25" fillId="4" borderId="0" xfId="0" applyFont="1" applyFill="1"/>
    <xf numFmtId="0" fontId="25" fillId="0" borderId="0" xfId="0" applyFont="1" applyFill="1"/>
    <xf numFmtId="0" fontId="0" fillId="5" borderId="0" xfId="0" applyFill="1"/>
    <xf numFmtId="2" fontId="29" fillId="0" borderId="0" xfId="0" applyNumberFormat="1" applyFont="1" applyAlignment="1">
      <alignment horizontal="right" vertical="center"/>
    </xf>
    <xf numFmtId="0" fontId="14" fillId="0" borderId="0" xfId="1" applyAlignment="1">
      <alignment vertical="center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 applyAlignment="1">
      <alignment horizontal="right"/>
    </xf>
    <xf numFmtId="0" fontId="36" fillId="0" borderId="0" xfId="0" applyFont="1"/>
    <xf numFmtId="0" fontId="3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0" fontId="0" fillId="0" borderId="0" xfId="3" applyNumberFormat="1" applyFont="1" applyAlignment="1">
      <alignment horizontal="left"/>
    </xf>
    <xf numFmtId="164" fontId="0" fillId="0" borderId="0" xfId="0" applyNumberFormat="1"/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44" fillId="0" borderId="0" xfId="0" applyFont="1"/>
    <xf numFmtId="0" fontId="17" fillId="0" borderId="0" xfId="0" applyFont="1" applyAlignment="1">
      <alignment horizontal="center"/>
    </xf>
    <xf numFmtId="4" fontId="50" fillId="3" borderId="0" xfId="0" applyNumberFormat="1" applyFont="1" applyFill="1" applyAlignment="1">
      <alignment horizontal="center" vertical="center"/>
    </xf>
    <xf numFmtId="0" fontId="51" fillId="0" borderId="0" xfId="0" applyFont="1"/>
    <xf numFmtId="0" fontId="52" fillId="0" borderId="0" xfId="1" applyFont="1"/>
    <xf numFmtId="0" fontId="53" fillId="0" borderId="0" xfId="0" applyFont="1"/>
    <xf numFmtId="43" fontId="54" fillId="0" borderId="0" xfId="2" applyFont="1" applyFill="1" applyBorder="1" applyAlignment="1" applyProtection="1">
      <alignment horizontal="right"/>
    </xf>
    <xf numFmtId="0" fontId="55" fillId="0" borderId="0" xfId="0" applyFont="1"/>
    <xf numFmtId="0" fontId="60" fillId="0" borderId="0" xfId="0" applyFont="1"/>
    <xf numFmtId="0" fontId="0" fillId="2" borderId="0" xfId="0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" fillId="0" borderId="0" xfId="0" applyFont="1" applyAlignment="1">
      <alignment horizontal="center"/>
    </xf>
    <xf numFmtId="0" fontId="62" fillId="0" borderId="0" xfId="0" quotePrefix="1" applyFont="1"/>
    <xf numFmtId="0" fontId="63" fillId="0" borderId="0" xfId="0" applyFont="1"/>
    <xf numFmtId="0" fontId="28" fillId="0" borderId="0" xfId="0" applyFont="1" applyAlignment="1">
      <alignment vertical="center"/>
    </xf>
    <xf numFmtId="0" fontId="15" fillId="0" borderId="0" xfId="1" applyFont="1" applyAlignment="1" applyProtection="1">
      <alignment horizontal="right"/>
      <protection locked="0"/>
    </xf>
    <xf numFmtId="0" fontId="0" fillId="0" borderId="0" xfId="0" applyAlignment="1" applyProtection="1">
      <protection locked="0"/>
    </xf>
    <xf numFmtId="0" fontId="64" fillId="0" borderId="0" xfId="0" applyFont="1"/>
    <xf numFmtId="4" fontId="47" fillId="2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66" fillId="0" borderId="0" xfId="0" applyFont="1" applyAlignment="1">
      <alignment horizontal="right" vertical="center"/>
    </xf>
    <xf numFmtId="0" fontId="15" fillId="0" borderId="0" xfId="1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6" fillId="0" borderId="0" xfId="1" applyFont="1" applyAlignment="1" applyProtection="1">
      <alignment horizontal="right"/>
      <protection locked="0"/>
    </xf>
    <xf numFmtId="0" fontId="0" fillId="0" borderId="0" xfId="0" applyAlignment="1" applyProtection="1">
      <protection locked="0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65" fillId="0" borderId="0" xfId="1" applyFont="1" applyAlignment="1" applyProtection="1">
      <protection locked="0"/>
    </xf>
    <xf numFmtId="165" fontId="0" fillId="0" borderId="0" xfId="3" applyNumberFormat="1" applyFont="1"/>
  </cellXfs>
  <cellStyles count="4">
    <cellStyle name="Lien hypertexte" xfId="1" builtinId="8"/>
    <cellStyle name="Milliers" xfId="2" builtinId="3"/>
    <cellStyle name="Normal" xfId="0" builtinId="0"/>
    <cellStyle name="Pourcentage" xfId="3" builtinId="5"/>
  </cellStyles>
  <dxfs count="2"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0000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6600"/>
      <color rgb="FFE5FFE5"/>
      <color rgb="FFCCFFCC"/>
      <color rgb="FF008080"/>
      <color rgb="FFFF33CC"/>
      <color rgb="FFFFFFCC"/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701188577094771E-2"/>
          <c:y val="2.6565557933226683E-2"/>
          <c:w val="0.95161658561062223"/>
          <c:h val="0.93640426872762272"/>
        </c:manualLayout>
      </c:layout>
      <c:scatterChart>
        <c:scatterStyle val="smoothMarker"/>
        <c:varyColors val="0"/>
        <c:ser>
          <c:idx val="0"/>
          <c:order val="0"/>
          <c:tx>
            <c:v>Livre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215900">
                <a:solidFill>
                  <a:schemeClr val="accent6">
                    <a:lumMod val="75000"/>
                    <a:alpha val="14000"/>
                  </a:schemeClr>
                </a:solidFill>
              </a:ln>
            </c:spPr>
            <c:trendlineType val="poly"/>
            <c:order val="6"/>
            <c:dispRSqr val="0"/>
            <c:dispEq val="1"/>
            <c:trendlineLbl>
              <c:layout>
                <c:manualLayout>
                  <c:x val="-9.488972800333044E-2"/>
                  <c:y val="7.0765027889300405E-2"/>
                </c:manualLayout>
              </c:layout>
              <c:numFmt formatCode="#,##0.00000000" sourceLinked="0"/>
              <c:txPr>
                <a:bodyPr/>
                <a:lstStyle/>
                <a:p>
                  <a:pPr>
                    <a:defRPr sz="1700" b="1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fr-FR"/>
                </a:p>
              </c:txPr>
            </c:trendlineLbl>
          </c:trendline>
          <c:xVal>
            <c:numRef>
              <c:f>'Claudio''s Tool'!$B$32:$B$44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xVal>
          <c:yVal>
            <c:numRef>
              <c:f>'Claudio''s Tool'!$C$32:$C$44</c:f>
              <c:numCache>
                <c:formatCode>General</c:formatCode>
                <c:ptCount val="13"/>
                <c:pt idx="0">
                  <c:v>0</c:v>
                </c:pt>
                <c:pt idx="1">
                  <c:v>2.5000000000000001E-2</c:v>
                </c:pt>
                <c:pt idx="2">
                  <c:v>0.06</c:v>
                </c:pt>
                <c:pt idx="3">
                  <c:v>0.105</c:v>
                </c:pt>
                <c:pt idx="4">
                  <c:v>0.16</c:v>
                </c:pt>
                <c:pt idx="5">
                  <c:v>0.23</c:v>
                </c:pt>
                <c:pt idx="6">
                  <c:v>0.32</c:v>
                </c:pt>
                <c:pt idx="7">
                  <c:v>0.42399999999999999</c:v>
                </c:pt>
                <c:pt idx="8">
                  <c:v>0.54</c:v>
                </c:pt>
                <c:pt idx="9">
                  <c:v>0.67</c:v>
                </c:pt>
                <c:pt idx="10">
                  <c:v>0.82</c:v>
                </c:pt>
                <c:pt idx="11">
                  <c:v>0.98</c:v>
                </c:pt>
                <c:pt idx="12">
                  <c:v>1.1399999999999999</c:v>
                </c:pt>
              </c:numCache>
            </c:numRef>
          </c:yVal>
          <c:smooth val="1"/>
        </c:ser>
        <c:ser>
          <c:idx val="1"/>
          <c:order val="1"/>
          <c:tx>
            <c:v>Fichier Xls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trendline>
            <c:spPr>
              <a:ln w="203200">
                <a:solidFill>
                  <a:schemeClr val="tx2">
                    <a:lumMod val="60000"/>
                    <a:lumOff val="40000"/>
                    <a:alpha val="34000"/>
                  </a:schemeClr>
                </a:solidFill>
              </a:ln>
            </c:spPr>
            <c:trendlineType val="poly"/>
            <c:order val="4"/>
            <c:dispRSqr val="0"/>
            <c:dispEq val="1"/>
            <c:trendlineLbl>
              <c:layout>
                <c:manualLayout>
                  <c:x val="-0.11318985924934982"/>
                  <c:y val="3.3438112726027823E-3"/>
                </c:manualLayout>
              </c:layout>
              <c:numFmt formatCode="#,##0.00000000" sourceLinked="0"/>
              <c:txPr>
                <a:bodyPr/>
                <a:lstStyle/>
                <a:p>
                  <a:pPr>
                    <a:defRPr sz="1800" b="1">
                      <a:solidFill>
                        <a:srgbClr val="0000FF"/>
                      </a:solidFill>
                    </a:defRPr>
                  </a:pPr>
                  <a:endParaRPr lang="fr-FR"/>
                </a:p>
              </c:txPr>
            </c:trendlineLbl>
          </c:trendline>
          <c:xVal>
            <c:numRef>
              <c:f>'Claudio''s Tool'!$B$32:$B$44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xVal>
          <c:yVal>
            <c:numRef>
              <c:f>'Claudio''s Tool'!$D$32:$D$44</c:f>
              <c:numCache>
                <c:formatCode>_(* #,##0.00_);_(* \(#,##0.00\);_(* "-"??_);_(@_)</c:formatCode>
                <c:ptCount val="13"/>
                <c:pt idx="0">
                  <c:v>0</c:v>
                </c:pt>
                <c:pt idx="2">
                  <c:v>0.1</c:v>
                </c:pt>
                <c:pt idx="3">
                  <c:v>0.15</c:v>
                </c:pt>
                <c:pt idx="4">
                  <c:v>0.21333333333333337</c:v>
                </c:pt>
                <c:pt idx="5">
                  <c:v>0.28999999999999998</c:v>
                </c:pt>
                <c:pt idx="6">
                  <c:v>0.38</c:v>
                </c:pt>
                <c:pt idx="7">
                  <c:v>0.48333333333333339</c:v>
                </c:pt>
                <c:pt idx="8">
                  <c:v>0.6</c:v>
                </c:pt>
                <c:pt idx="9">
                  <c:v>0.73</c:v>
                </c:pt>
                <c:pt idx="10">
                  <c:v>0.87333333333333341</c:v>
                </c:pt>
                <c:pt idx="11">
                  <c:v>1.03</c:v>
                </c:pt>
                <c:pt idx="12">
                  <c:v>1.2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104064"/>
        <c:axId val="182105600"/>
      </c:scatterChart>
      <c:valAx>
        <c:axId val="182104064"/>
        <c:scaling>
          <c:orientation val="minMax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crossAx val="182105600"/>
        <c:crosses val="autoZero"/>
        <c:crossBetween val="midCat"/>
        <c:majorUnit val="1"/>
      </c:valAx>
      <c:valAx>
        <c:axId val="182105600"/>
        <c:scaling>
          <c:orientation val="minMax"/>
          <c:min val="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crossAx val="182104064"/>
        <c:crosses val="autoZero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cto-xqlyFAc" TargetMode="External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3.png"/><Relationship Id="rId5" Type="http://schemas.openxmlformats.org/officeDocument/2006/relationships/hyperlink" Target="https://youtu.be/LWXTkpevI1M" TargetMode="External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25</xdr:row>
      <xdr:rowOff>76200</xdr:rowOff>
    </xdr:from>
    <xdr:to>
      <xdr:col>18</xdr:col>
      <xdr:colOff>685800</xdr:colOff>
      <xdr:row>51</xdr:row>
      <xdr:rowOff>304800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28573</xdr:colOff>
      <xdr:row>26</xdr:row>
      <xdr:rowOff>209550</xdr:rowOff>
    </xdr:from>
    <xdr:to>
      <xdr:col>3</xdr:col>
      <xdr:colOff>1485899</xdr:colOff>
      <xdr:row>29</xdr:row>
      <xdr:rowOff>9525</xdr:rowOff>
    </xdr:to>
    <xdr:sp macro="" textlink="">
      <xdr:nvSpPr>
        <xdr:cNvPr id="3" name="ZoneTexte 2"/>
        <xdr:cNvSpPr txBox="1"/>
      </xdr:nvSpPr>
      <xdr:spPr>
        <a:xfrm>
          <a:off x="790573" y="10791825"/>
          <a:ext cx="2971801" cy="800100"/>
        </a:xfrm>
        <a:prstGeom prst="rect">
          <a:avLst/>
        </a:prstGeom>
        <a:solidFill>
          <a:srgbClr val="FFFF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2800" b="1" u="sng"/>
            <a:t> Coef </a:t>
          </a:r>
          <a:r>
            <a:rPr lang="fr-FR" sz="1800" b="0" u="sng"/>
            <a:t>(à diviser par 100)  </a:t>
          </a:r>
          <a:r>
            <a:rPr lang="fr-FR" sz="100" b="0" u="none"/>
            <a:t>.</a:t>
          </a:r>
          <a:endParaRPr lang="fr-FR" sz="2800" b="0" u="none"/>
        </a:p>
      </xdr:txBody>
    </xdr:sp>
    <xdr:clientData/>
  </xdr:twoCellAnchor>
  <xdr:twoCellAnchor>
    <xdr:from>
      <xdr:col>13</xdr:col>
      <xdr:colOff>104775</xdr:colOff>
      <xdr:row>47</xdr:row>
      <xdr:rowOff>257175</xdr:rowOff>
    </xdr:from>
    <xdr:to>
      <xdr:col>18</xdr:col>
      <xdr:colOff>266700</xdr:colOff>
      <xdr:row>50</xdr:row>
      <xdr:rowOff>28575</xdr:rowOff>
    </xdr:to>
    <xdr:sp macro="" textlink="">
      <xdr:nvSpPr>
        <xdr:cNvPr id="4" name="ZoneTexte 3"/>
        <xdr:cNvSpPr txBox="1"/>
      </xdr:nvSpPr>
      <xdr:spPr>
        <a:xfrm>
          <a:off x="11115675" y="18107025"/>
          <a:ext cx="3971925" cy="800100"/>
        </a:xfrm>
        <a:prstGeom prst="rect">
          <a:avLst/>
        </a:prstGeom>
        <a:solidFill>
          <a:srgbClr val="FFFF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2800" b="1" u="none"/>
            <a:t>  </a:t>
          </a:r>
          <a:r>
            <a:rPr lang="fr-FR" sz="2800" b="1" u="sng"/>
            <a:t>Creux </a:t>
          </a:r>
          <a:r>
            <a:rPr lang="fr-FR" sz="1800" b="0" u="sng"/>
            <a:t>(exprimé en % de la corde)</a:t>
          </a:r>
          <a:endParaRPr lang="fr-FR" sz="1800" b="0" i="0" u="sng"/>
        </a:p>
      </xdr:txBody>
    </xdr:sp>
    <xdr:clientData/>
  </xdr:twoCellAnchor>
  <xdr:twoCellAnchor editAs="oneCell">
    <xdr:from>
      <xdr:col>1</xdr:col>
      <xdr:colOff>352425</xdr:colOff>
      <xdr:row>1</xdr:row>
      <xdr:rowOff>47625</xdr:rowOff>
    </xdr:from>
    <xdr:to>
      <xdr:col>3</xdr:col>
      <xdr:colOff>1485901</xdr:colOff>
      <xdr:row>6</xdr:row>
      <xdr:rowOff>142770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4425" y="495300"/>
          <a:ext cx="2867026" cy="1542945"/>
        </a:xfrm>
        <a:prstGeom prst="rect">
          <a:avLst/>
        </a:prstGeom>
      </xdr:spPr>
    </xdr:pic>
    <xdr:clientData/>
  </xdr:twoCellAnchor>
  <xdr:twoCellAnchor>
    <xdr:from>
      <xdr:col>12</xdr:col>
      <xdr:colOff>171449</xdr:colOff>
      <xdr:row>40</xdr:row>
      <xdr:rowOff>76200</xdr:rowOff>
    </xdr:from>
    <xdr:to>
      <xdr:col>13</xdr:col>
      <xdr:colOff>314324</xdr:colOff>
      <xdr:row>42</xdr:row>
      <xdr:rowOff>123825</xdr:rowOff>
    </xdr:to>
    <xdr:sp macro="" textlink="">
      <xdr:nvSpPr>
        <xdr:cNvPr id="6" name="ZoneTexte 5"/>
        <xdr:cNvSpPr txBox="1"/>
      </xdr:nvSpPr>
      <xdr:spPr>
        <a:xfrm>
          <a:off x="10420349" y="15525750"/>
          <a:ext cx="904875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Livre</a:t>
          </a:r>
        </a:p>
      </xdr:txBody>
    </xdr:sp>
    <xdr:clientData/>
  </xdr:twoCellAnchor>
  <xdr:twoCellAnchor editAs="oneCell">
    <xdr:from>
      <xdr:col>0</xdr:col>
      <xdr:colOff>257175</xdr:colOff>
      <xdr:row>76</xdr:row>
      <xdr:rowOff>57150</xdr:rowOff>
    </xdr:from>
    <xdr:to>
      <xdr:col>14</xdr:col>
      <xdr:colOff>84231</xdr:colOff>
      <xdr:row>101</xdr:row>
      <xdr:rowOff>85725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7175" y="25346025"/>
          <a:ext cx="11952381" cy="8362950"/>
        </a:xfrm>
        <a:prstGeom prst="rect">
          <a:avLst/>
        </a:prstGeom>
      </xdr:spPr>
    </xdr:pic>
    <xdr:clientData/>
  </xdr:twoCellAnchor>
  <xdr:twoCellAnchor>
    <xdr:from>
      <xdr:col>0</xdr:col>
      <xdr:colOff>581025</xdr:colOff>
      <xdr:row>59</xdr:row>
      <xdr:rowOff>161926</xdr:rowOff>
    </xdr:from>
    <xdr:to>
      <xdr:col>11</xdr:col>
      <xdr:colOff>295275</xdr:colOff>
      <xdr:row>65</xdr:row>
      <xdr:rowOff>47626</xdr:rowOff>
    </xdr:to>
    <xdr:sp macro="" textlink="">
      <xdr:nvSpPr>
        <xdr:cNvPr id="11" name="Rectangle à coins arrondis 10"/>
        <xdr:cNvSpPr/>
      </xdr:nvSpPr>
      <xdr:spPr>
        <a:xfrm>
          <a:off x="581025" y="17592676"/>
          <a:ext cx="9163050" cy="1685925"/>
        </a:xfrm>
        <a:prstGeom prst="roundRect">
          <a:avLst/>
        </a:prstGeom>
        <a:noFill/>
        <a:ln w="762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3</xdr:col>
      <xdr:colOff>514350</xdr:colOff>
      <xdr:row>34</xdr:row>
      <xdr:rowOff>285750</xdr:rowOff>
    </xdr:from>
    <xdr:to>
      <xdr:col>4</xdr:col>
      <xdr:colOff>980805</xdr:colOff>
      <xdr:row>45</xdr:row>
      <xdr:rowOff>190041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00350" y="13677900"/>
          <a:ext cx="2161905" cy="3676191"/>
        </a:xfrm>
        <a:prstGeom prst="rect">
          <a:avLst/>
        </a:prstGeom>
      </xdr:spPr>
    </xdr:pic>
    <xdr:clientData/>
  </xdr:twoCellAnchor>
  <xdr:twoCellAnchor editAs="oneCell">
    <xdr:from>
      <xdr:col>9</xdr:col>
      <xdr:colOff>72727</xdr:colOff>
      <xdr:row>8</xdr:row>
      <xdr:rowOff>428624</xdr:rowOff>
    </xdr:from>
    <xdr:to>
      <xdr:col>18</xdr:col>
      <xdr:colOff>392134</xdr:colOff>
      <xdr:row>24</xdr:row>
      <xdr:rowOff>676275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2252" y="3114674"/>
          <a:ext cx="7472682" cy="5829301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990600</xdr:colOff>
      <xdr:row>12</xdr:row>
      <xdr:rowOff>304801</xdr:rowOff>
    </xdr:from>
    <xdr:to>
      <xdr:col>4</xdr:col>
      <xdr:colOff>76197</xdr:colOff>
      <xdr:row>14</xdr:row>
      <xdr:rowOff>104775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67075" y="3762376"/>
          <a:ext cx="771522" cy="466724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971550</xdr:colOff>
      <xdr:row>15</xdr:row>
      <xdr:rowOff>123826</xdr:rowOff>
    </xdr:from>
    <xdr:to>
      <xdr:col>4</xdr:col>
      <xdr:colOff>57147</xdr:colOff>
      <xdr:row>16</xdr:row>
      <xdr:rowOff>66675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48025" y="4943476"/>
          <a:ext cx="771522" cy="4667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16</xdr:row>
      <xdr:rowOff>628650</xdr:rowOff>
    </xdr:from>
    <xdr:to>
      <xdr:col>3</xdr:col>
      <xdr:colOff>76201</xdr:colOff>
      <xdr:row>21</xdr:row>
      <xdr:rowOff>152400</xdr:rowOff>
    </xdr:to>
    <xdr:sp macro="" textlink="">
      <xdr:nvSpPr>
        <xdr:cNvPr id="5" name="ZoneTexte 4"/>
        <xdr:cNvSpPr txBox="1"/>
      </xdr:nvSpPr>
      <xdr:spPr>
        <a:xfrm>
          <a:off x="190501" y="5972175"/>
          <a:ext cx="2552700" cy="1247775"/>
        </a:xfrm>
        <a:prstGeom prst="rect">
          <a:avLst/>
        </a:prstGeom>
        <a:solidFill>
          <a:srgbClr val="E5FFE5"/>
        </a:solidFill>
        <a:ln w="9525" cmpd="sng">
          <a:solidFill>
            <a:srgbClr val="006600"/>
          </a:solidFill>
        </a:ln>
        <a:effectLst>
          <a:outerShdw blurRad="50800" dist="38100" dir="2700000" sx="102000" sy="102000" algn="tl" rotWithShape="0">
            <a:schemeClr val="bg2">
              <a:lumMod val="50000"/>
              <a:alpha val="75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/>
        <a:lstStyle/>
        <a:p>
          <a:pPr algn="ctr"/>
          <a:r>
            <a:rPr lang="fr-FR" sz="1400" b="1" i="0" u="none" strike="noStrike" baseline="0" smtClean="0">
              <a:solidFill>
                <a:srgbClr val="C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4/1000, soit 0,40% </a:t>
          </a:r>
          <a:r>
            <a:rPr lang="fr-FR" sz="1400" b="1" i="0" u="none" strike="noStrike" baseline="0" smtClean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 la Corde </a:t>
          </a:r>
          <a:r>
            <a:rPr lang="fr-FR" sz="1400" b="0" i="0" u="none" strike="noStrike" baseline="0" smtClean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est le creux habituellement adopté sur le jeu de voiles A des Champions de VRC.</a:t>
          </a:r>
          <a:endParaRPr lang="fr-F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0.57353</cdr:x>
      <cdr:y>0.3834</cdr:y>
    </cdr:from>
    <cdr:to>
      <cdr:x>0.66244</cdr:x>
      <cdr:y>0.44796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10231970" y="2771797"/>
          <a:ext cx="1586184" cy="466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800" b="1">
              <a:solidFill>
                <a:srgbClr val="0000FF"/>
              </a:solidFill>
            </a:rPr>
            <a:t>Fichier xls </a:t>
          </a:r>
          <a:r>
            <a:rPr lang="fr-FR" sz="2800" b="1">
              <a:solidFill>
                <a:srgbClr val="FF33CC"/>
              </a:solidFill>
            </a:rPr>
            <a:t>*</a:t>
          </a:r>
          <a:endParaRPr lang="fr-FR" sz="1800" b="1">
            <a:solidFill>
              <a:srgbClr val="FF33CC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228607</xdr:colOff>
      <xdr:row>13</xdr:row>
      <xdr:rowOff>57149</xdr:rowOff>
    </xdr:from>
    <xdr:to>
      <xdr:col>16</xdr:col>
      <xdr:colOff>21221</xdr:colOff>
      <xdr:row>40</xdr:row>
      <xdr:rowOff>123824</xdr:rowOff>
    </xdr:to>
    <xdr:pic>
      <xdr:nvPicPr>
        <xdr:cNvPr id="2" name="Image 1" descr="triangle rectang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607176" y="4194680"/>
          <a:ext cx="4010025" cy="2078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28</xdr:row>
      <xdr:rowOff>76200</xdr:rowOff>
    </xdr:from>
    <xdr:to>
      <xdr:col>9</xdr:col>
      <xdr:colOff>485398</xdr:colOff>
      <xdr:row>39</xdr:row>
      <xdr:rowOff>132945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62625" y="3667125"/>
          <a:ext cx="3019048" cy="323809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28</xdr:row>
      <xdr:rowOff>76200</xdr:rowOff>
    </xdr:from>
    <xdr:to>
      <xdr:col>4</xdr:col>
      <xdr:colOff>123825</xdr:colOff>
      <xdr:row>34</xdr:row>
      <xdr:rowOff>171450</xdr:rowOff>
    </xdr:to>
    <xdr:sp macro="" textlink="">
      <xdr:nvSpPr>
        <xdr:cNvPr id="5" name="Rectangle à coins arrondis 4"/>
        <xdr:cNvSpPr/>
      </xdr:nvSpPr>
      <xdr:spPr>
        <a:xfrm>
          <a:off x="1085850" y="2838450"/>
          <a:ext cx="3524250" cy="1866900"/>
        </a:xfrm>
        <a:prstGeom prst="roundRect">
          <a:avLst>
            <a:gd name="adj" fmla="val 6777"/>
          </a:avLst>
        </a:prstGeom>
        <a:noFill/>
        <a:ln w="666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275459</xdr:colOff>
      <xdr:row>48</xdr:row>
      <xdr:rowOff>38100</xdr:rowOff>
    </xdr:from>
    <xdr:to>
      <xdr:col>17</xdr:col>
      <xdr:colOff>104775</xdr:colOff>
      <xdr:row>72</xdr:row>
      <xdr:rowOff>64453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95734" y="8677275"/>
          <a:ext cx="4401316" cy="4598353"/>
        </a:xfrm>
        <a:prstGeom prst="rect">
          <a:avLst/>
        </a:prstGeom>
      </xdr:spPr>
    </xdr:pic>
    <xdr:clientData/>
  </xdr:twoCellAnchor>
  <xdr:oneCellAnchor>
    <xdr:from>
      <xdr:col>13</xdr:col>
      <xdr:colOff>714375</xdr:colOff>
      <xdr:row>62</xdr:row>
      <xdr:rowOff>57150</xdr:rowOff>
    </xdr:from>
    <xdr:ext cx="819150" cy="374141"/>
    <xdr:sp macro="" textlink="">
      <xdr:nvSpPr>
        <xdr:cNvPr id="7" name="ZoneTexte 6"/>
        <xdr:cNvSpPr txBox="1"/>
      </xdr:nvSpPr>
      <xdr:spPr>
        <a:xfrm>
          <a:off x="12058650" y="10906125"/>
          <a:ext cx="81915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800" b="1"/>
            <a:t>FOC</a:t>
          </a:r>
        </a:p>
      </xdr:txBody>
    </xdr:sp>
    <xdr:clientData/>
  </xdr:oneCellAnchor>
  <xdr:twoCellAnchor editAs="oneCell">
    <xdr:from>
      <xdr:col>2</xdr:col>
      <xdr:colOff>142875</xdr:colOff>
      <xdr:row>44</xdr:row>
      <xdr:rowOff>152400</xdr:rowOff>
    </xdr:from>
    <xdr:to>
      <xdr:col>9</xdr:col>
      <xdr:colOff>295275</xdr:colOff>
      <xdr:row>84</xdr:row>
      <xdr:rowOff>1914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7734300"/>
          <a:ext cx="7372350" cy="7469514"/>
        </a:xfrm>
        <a:prstGeom prst="rect">
          <a:avLst/>
        </a:prstGeom>
      </xdr:spPr>
    </xdr:pic>
    <xdr:clientData/>
  </xdr:twoCellAnchor>
  <xdr:twoCellAnchor editAs="oneCell">
    <xdr:from>
      <xdr:col>3</xdr:col>
      <xdr:colOff>1781175</xdr:colOff>
      <xdr:row>27</xdr:row>
      <xdr:rowOff>171450</xdr:rowOff>
    </xdr:from>
    <xdr:to>
      <xdr:col>4</xdr:col>
      <xdr:colOff>680605</xdr:colOff>
      <xdr:row>29</xdr:row>
      <xdr:rowOff>285750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3571875"/>
          <a:ext cx="775855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1781175</xdr:colOff>
      <xdr:row>30</xdr:row>
      <xdr:rowOff>104775</xdr:rowOff>
    </xdr:from>
    <xdr:to>
      <xdr:col>4</xdr:col>
      <xdr:colOff>680605</xdr:colOff>
      <xdr:row>31</xdr:row>
      <xdr:rowOff>333375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4267200"/>
          <a:ext cx="775855" cy="495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28</xdr:row>
      <xdr:rowOff>9525</xdr:rowOff>
    </xdr:from>
    <xdr:to>
      <xdr:col>9</xdr:col>
      <xdr:colOff>713823</xdr:colOff>
      <xdr:row>45</xdr:row>
      <xdr:rowOff>28168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2775" y="11287125"/>
          <a:ext cx="4419048" cy="3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87</xdr:row>
      <xdr:rowOff>28574</xdr:rowOff>
    </xdr:from>
    <xdr:to>
      <xdr:col>17</xdr:col>
      <xdr:colOff>12459</xdr:colOff>
      <xdr:row>133</xdr:row>
      <xdr:rowOff>19049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22812374"/>
          <a:ext cx="11832984" cy="875347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139</xdr:row>
      <xdr:rowOff>123825</xdr:rowOff>
    </xdr:from>
    <xdr:to>
      <xdr:col>10</xdr:col>
      <xdr:colOff>717573</xdr:colOff>
      <xdr:row>157</xdr:row>
      <xdr:rowOff>47625</xdr:rowOff>
    </xdr:to>
    <xdr:pic>
      <xdr:nvPicPr>
        <xdr:cNvPr id="5" name="Image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4" y="40605075"/>
          <a:ext cx="6537349" cy="51435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54</xdr:row>
      <xdr:rowOff>66675</xdr:rowOff>
    </xdr:from>
    <xdr:to>
      <xdr:col>10</xdr:col>
      <xdr:colOff>119099</xdr:colOff>
      <xdr:row>74</xdr:row>
      <xdr:rowOff>104775</xdr:rowOff>
    </xdr:to>
    <xdr:pic>
      <xdr:nvPicPr>
        <xdr:cNvPr id="6" name="Image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300" y="15525750"/>
          <a:ext cx="6481799" cy="384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lpmn.byethost32.com/voilesrc.htm" TargetMode="External"/><Relationship Id="rId2" Type="http://schemas.openxmlformats.org/officeDocument/2006/relationships/hyperlink" Target="http://www.alpmn.byethost32.com/index.htm" TargetMode="External"/><Relationship Id="rId1" Type="http://schemas.openxmlformats.org/officeDocument/2006/relationships/hyperlink" Target="https://membrevoilerc.forumactif.fr/t116-claudio-s-tool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ALPMN@YAHOO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pmyc.weebly.com/uploads/1/0/8/5/10855540/claudio_shimms.xls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://apmyc.weebly.com/shaping-sails-with-the-claudio-gadget.html" TargetMode="External"/><Relationship Id="rId1" Type="http://schemas.openxmlformats.org/officeDocument/2006/relationships/hyperlink" Target="https://youtu.be/LWXTkpevI1M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youtu.be/cto-xqlyFAc" TargetMode="External"/><Relationship Id="rId4" Type="http://schemas.openxmlformats.org/officeDocument/2006/relationships/hyperlink" Target="http://fourtas.free.fr/classem/claudio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5"/>
  <sheetViews>
    <sheetView showGridLines="0" showRowColHeaders="0" tabSelected="1" topLeftCell="A10" zoomScaleNormal="100" workbookViewId="0">
      <selection activeCell="E17" sqref="E17"/>
    </sheetView>
  </sheetViews>
  <sheetFormatPr baseColWidth="10" defaultRowHeight="26.25" x14ac:dyDescent="0.25"/>
  <cols>
    <col min="1" max="1" width="14" style="12" customWidth="1"/>
    <col min="2" max="2" width="11.28515625" customWidth="1"/>
    <col min="3" max="3" width="14.7109375" customWidth="1"/>
    <col min="4" max="4" width="25.28515625" customWidth="1"/>
    <col min="5" max="5" width="26.5703125" customWidth="1"/>
    <col min="6" max="6" width="6.5703125" customWidth="1"/>
    <col min="7" max="7" width="21.85546875" customWidth="1"/>
    <col min="8" max="9" width="16.85546875" hidden="1" customWidth="1"/>
    <col min="10" max="10" width="15.85546875" customWidth="1"/>
  </cols>
  <sheetData>
    <row r="1" spans="1:21" ht="35.25" customHeight="1" x14ac:dyDescent="0.25">
      <c r="M1" s="78" t="s">
        <v>99</v>
      </c>
      <c r="N1" s="75"/>
    </row>
    <row r="2" spans="1:21" ht="26.25" customHeight="1" x14ac:dyDescent="0.3">
      <c r="L2" s="41" t="s">
        <v>102</v>
      </c>
      <c r="M2" s="72" t="s">
        <v>34</v>
      </c>
      <c r="N2" s="73"/>
      <c r="O2" s="73"/>
      <c r="P2" s="73"/>
      <c r="Q2" s="73"/>
    </row>
    <row r="3" spans="1:21" ht="20.25" x14ac:dyDescent="0.3">
      <c r="L3" s="41"/>
      <c r="M3" s="72" t="s">
        <v>93</v>
      </c>
      <c r="N3" s="73"/>
      <c r="O3" s="73"/>
      <c r="P3" s="73"/>
      <c r="Q3" s="73"/>
      <c r="U3" s="79">
        <f>4/1000</f>
        <v>4.0000000000000001E-3</v>
      </c>
    </row>
    <row r="4" spans="1:21" ht="20.25" x14ac:dyDescent="0.3">
      <c r="L4" s="41"/>
      <c r="M4" s="66"/>
      <c r="N4" s="67"/>
      <c r="O4" s="67"/>
      <c r="P4" s="67"/>
      <c r="Q4" s="67"/>
    </row>
    <row r="5" spans="1:21" ht="21" x14ac:dyDescent="0.35">
      <c r="E5" s="13"/>
      <c r="F5" s="18"/>
      <c r="G5" s="18"/>
      <c r="J5" s="74" t="s">
        <v>6</v>
      </c>
      <c r="K5" s="75"/>
      <c r="L5" s="75"/>
      <c r="M5" s="75"/>
      <c r="N5" s="75"/>
      <c r="O5" s="75"/>
      <c r="P5" s="75"/>
    </row>
    <row r="6" spans="1:21" x14ac:dyDescent="0.35">
      <c r="E6" s="19" t="s">
        <v>35</v>
      </c>
      <c r="F6" s="20" t="s">
        <v>36</v>
      </c>
      <c r="G6" s="20"/>
      <c r="H6" s="2"/>
      <c r="I6" s="2"/>
      <c r="J6" s="2"/>
    </row>
    <row r="7" spans="1:21" ht="52.5" customHeight="1" x14ac:dyDescent="0.6">
      <c r="F7" s="42" t="s">
        <v>7</v>
      </c>
      <c r="G7" s="42"/>
    </row>
    <row r="8" spans="1:21" ht="9.75" customHeight="1" x14ac:dyDescent="0.25"/>
    <row r="9" spans="1:21" ht="45" x14ac:dyDescent="0.6">
      <c r="B9" s="10" t="s">
        <v>100</v>
      </c>
    </row>
    <row r="10" spans="1:21" ht="5.25" customHeight="1" x14ac:dyDescent="0.25"/>
    <row r="11" spans="1:21" ht="5.25" customHeight="1" x14ac:dyDescent="0.25"/>
    <row r="12" spans="1:21" ht="5.25" customHeight="1" x14ac:dyDescent="0.25"/>
    <row r="15" spans="1:21" ht="54.95" customHeight="1" thickBot="1" x14ac:dyDescent="0.6">
      <c r="A15"/>
      <c r="B15" s="6"/>
      <c r="D15" s="71" t="s">
        <v>5</v>
      </c>
      <c r="E15" s="14">
        <v>460</v>
      </c>
      <c r="F15" s="5" t="s">
        <v>8</v>
      </c>
      <c r="G15" s="5"/>
      <c r="H15" s="48">
        <f>E15*(E17/100)</f>
        <v>32.200000000000003</v>
      </c>
      <c r="I15" s="2"/>
    </row>
    <row r="16" spans="1:21" ht="41.25" customHeight="1" thickTop="1" x14ac:dyDescent="0.25">
      <c r="A16"/>
    </row>
    <row r="17" spans="1:11" ht="54.95" customHeight="1" thickBot="1" x14ac:dyDescent="0.3">
      <c r="A17"/>
      <c r="B17" s="7"/>
      <c r="D17" s="71" t="s">
        <v>4</v>
      </c>
      <c r="E17" s="14">
        <v>7</v>
      </c>
      <c r="F17" s="5" t="s">
        <v>9</v>
      </c>
      <c r="G17" s="65" t="str">
        <f>CONCATENATE("(= ",E15*(E17/100)," mm)")</f>
        <v>(= 32,2 mm)</v>
      </c>
      <c r="H17" s="44" t="s">
        <v>39</v>
      </c>
      <c r="I17" s="45" t="s">
        <v>40</v>
      </c>
    </row>
    <row r="18" spans="1:11" ht="15.75" thickTop="1" x14ac:dyDescent="0.25">
      <c r="A18"/>
      <c r="H18" s="24" t="s">
        <v>3</v>
      </c>
      <c r="I18" s="24" t="s">
        <v>2</v>
      </c>
    </row>
    <row r="19" spans="1:11" x14ac:dyDescent="0.4">
      <c r="A19"/>
      <c r="C19" s="47"/>
      <c r="D19" s="70" t="s">
        <v>59</v>
      </c>
      <c r="E19" s="36" t="str">
        <f>CONCATENATE("Livre= ",ROUND(H19,2), " %")</f>
        <v>Livre= 0,42 %</v>
      </c>
      <c r="F19" s="2"/>
      <c r="G19" s="2"/>
      <c r="H19" s="27">
        <f>-0.00000067*E17^6+0.00002267*E17^5-0.00031309*E17^4+0.00229719*E17^3-0.00218324*E17^2+0.02717344*E17-0.00045725</f>
        <v>0.42117500999999996</v>
      </c>
      <c r="I19" s="27">
        <f>-0.00002481*E17^4+0.00072374*E17^3-0.00065343*E17^2+0.04633995*E17+0.00081886</f>
        <v>0.48185444999999993</v>
      </c>
    </row>
    <row r="20" spans="1:11" ht="23.25" x14ac:dyDescent="0.35">
      <c r="A20"/>
      <c r="C20" s="47"/>
      <c r="D20" s="62" t="s">
        <v>95</v>
      </c>
      <c r="E20" s="36" t="str">
        <f>CONCATENATE("Fichier= ",ROUND(I19,2)," %")</f>
        <v>Fichier= 0,48 %</v>
      </c>
      <c r="F20" s="2"/>
      <c r="G20" s="2"/>
      <c r="H20" s="27"/>
      <c r="I20" s="27"/>
    </row>
    <row r="21" spans="1:11" ht="15.75" thickBot="1" x14ac:dyDescent="0.3">
      <c r="A21"/>
      <c r="E21" s="3"/>
    </row>
    <row r="22" spans="1:11" ht="41.25" customHeight="1" thickTop="1" thickBot="1" x14ac:dyDescent="0.5">
      <c r="A22" s="76" t="s">
        <v>94</v>
      </c>
      <c r="B22" s="77"/>
      <c r="C22" s="77"/>
      <c r="D22" s="77"/>
      <c r="E22" s="8">
        <f>(E15/100)*H19</f>
        <v>1.9374050459999996</v>
      </c>
      <c r="F22" s="2" t="s">
        <v>57</v>
      </c>
      <c r="G22" s="2"/>
      <c r="H22" s="4"/>
      <c r="I22" s="4"/>
      <c r="K22" s="46"/>
    </row>
    <row r="23" spans="1:11" ht="12" customHeight="1" thickTop="1" thickBot="1" x14ac:dyDescent="0.4">
      <c r="A23" s="77"/>
      <c r="B23" s="77"/>
      <c r="C23" s="77"/>
      <c r="D23" s="77"/>
      <c r="E23" s="30"/>
      <c r="F23" s="31"/>
      <c r="G23" s="31"/>
      <c r="H23" s="4"/>
      <c r="I23" s="4"/>
    </row>
    <row r="24" spans="1:11" ht="41.25" customHeight="1" thickTop="1" thickBot="1" x14ac:dyDescent="0.6">
      <c r="A24" s="77"/>
      <c r="B24" s="77"/>
      <c r="C24" s="77"/>
      <c r="D24" s="77"/>
      <c r="E24" s="8">
        <f>(E15/100)*I19</f>
        <v>2.2165304699999995</v>
      </c>
      <c r="F24" s="2" t="s">
        <v>58</v>
      </c>
      <c r="G24" s="2"/>
      <c r="H24" s="4"/>
      <c r="I24" s="4"/>
      <c r="K24" s="46"/>
    </row>
    <row r="25" spans="1:11" ht="62.25" customHeight="1" thickTop="1" x14ac:dyDescent="0.4">
      <c r="A25"/>
      <c r="B25" s="40" t="s">
        <v>49</v>
      </c>
    </row>
    <row r="30" spans="1:11" ht="15" x14ac:dyDescent="0.25">
      <c r="A30"/>
      <c r="B30" s="1" t="s">
        <v>0</v>
      </c>
      <c r="C30" s="1" t="s">
        <v>1</v>
      </c>
    </row>
    <row r="31" spans="1:11" x14ac:dyDescent="0.25">
      <c r="B31" s="1"/>
      <c r="C31" s="26" t="s">
        <v>38</v>
      </c>
      <c r="D31" s="56" t="s">
        <v>78</v>
      </c>
    </row>
    <row r="32" spans="1:11" x14ac:dyDescent="0.25">
      <c r="B32" s="1">
        <v>0</v>
      </c>
      <c r="C32" s="1">
        <v>0</v>
      </c>
      <c r="D32" s="28">
        <v>0</v>
      </c>
    </row>
    <row r="33" spans="2:5" x14ac:dyDescent="0.25">
      <c r="B33" s="1">
        <v>1</v>
      </c>
      <c r="C33" s="25">
        <v>2.5000000000000001E-2</v>
      </c>
      <c r="D33" s="28"/>
    </row>
    <row r="34" spans="2:5" x14ac:dyDescent="0.25">
      <c r="B34" s="1">
        <v>2</v>
      </c>
      <c r="C34" s="25">
        <v>0.06</v>
      </c>
      <c r="D34" s="28">
        <v>0.1</v>
      </c>
      <c r="E34" s="21"/>
    </row>
    <row r="35" spans="2:5" x14ac:dyDescent="0.25">
      <c r="B35" s="1">
        <v>3</v>
      </c>
      <c r="C35" s="25">
        <v>0.105</v>
      </c>
      <c r="D35" s="29">
        <v>0.15</v>
      </c>
      <c r="E35" s="21"/>
    </row>
    <row r="36" spans="2:5" x14ac:dyDescent="0.25">
      <c r="B36" s="1">
        <v>4</v>
      </c>
      <c r="C36" s="25">
        <v>0.16</v>
      </c>
      <c r="D36" s="29">
        <v>0.21333333333333337</v>
      </c>
      <c r="E36" s="21"/>
    </row>
    <row r="37" spans="2:5" x14ac:dyDescent="0.25">
      <c r="B37" s="1">
        <v>5</v>
      </c>
      <c r="C37" s="25">
        <v>0.23</v>
      </c>
      <c r="D37" s="29">
        <v>0.28999999999999998</v>
      </c>
      <c r="E37" s="21"/>
    </row>
    <row r="38" spans="2:5" x14ac:dyDescent="0.25">
      <c r="B38" s="1">
        <v>6</v>
      </c>
      <c r="C38" s="25">
        <v>0.32</v>
      </c>
      <c r="D38" s="29">
        <v>0.38</v>
      </c>
      <c r="E38" s="21"/>
    </row>
    <row r="39" spans="2:5" x14ac:dyDescent="0.25">
      <c r="B39" s="1">
        <v>7</v>
      </c>
      <c r="C39" s="25">
        <v>0.42399999999999999</v>
      </c>
      <c r="D39" s="29">
        <v>0.48333333333333339</v>
      </c>
      <c r="E39" s="21"/>
    </row>
    <row r="40" spans="2:5" x14ac:dyDescent="0.25">
      <c r="B40" s="1">
        <v>8</v>
      </c>
      <c r="C40" s="25">
        <v>0.54</v>
      </c>
      <c r="D40" s="29">
        <v>0.6</v>
      </c>
      <c r="E40" s="21"/>
    </row>
    <row r="41" spans="2:5" x14ac:dyDescent="0.25">
      <c r="B41" s="1">
        <v>9</v>
      </c>
      <c r="C41" s="25">
        <v>0.67</v>
      </c>
      <c r="D41" s="29">
        <v>0.73</v>
      </c>
      <c r="E41" s="21"/>
    </row>
    <row r="42" spans="2:5" x14ac:dyDescent="0.25">
      <c r="B42" s="1">
        <v>10</v>
      </c>
      <c r="C42" s="25">
        <v>0.82</v>
      </c>
      <c r="D42" s="29">
        <v>0.87333333333333341</v>
      </c>
      <c r="E42" s="21"/>
    </row>
    <row r="43" spans="2:5" x14ac:dyDescent="0.25">
      <c r="B43" s="1">
        <v>11</v>
      </c>
      <c r="C43" s="25">
        <v>0.98</v>
      </c>
      <c r="D43" s="29">
        <v>1.03</v>
      </c>
      <c r="E43" s="21"/>
    </row>
    <row r="44" spans="2:5" x14ac:dyDescent="0.25">
      <c r="B44" s="1">
        <v>12</v>
      </c>
      <c r="C44" s="25">
        <v>1.1399999999999999</v>
      </c>
      <c r="D44" s="29">
        <v>1.2</v>
      </c>
      <c r="E44" s="21"/>
    </row>
    <row r="54" spans="1:3" ht="23.25" x14ac:dyDescent="0.35">
      <c r="A54"/>
      <c r="B54" s="15" t="s">
        <v>79</v>
      </c>
    </row>
    <row r="55" spans="1:3" ht="9.75" customHeight="1" x14ac:dyDescent="0.35">
      <c r="A55"/>
      <c r="B55" s="15"/>
    </row>
    <row r="56" spans="1:3" ht="23.25" x14ac:dyDescent="0.35">
      <c r="A56"/>
      <c r="B56" s="15" t="s">
        <v>26</v>
      </c>
    </row>
    <row r="57" spans="1:3" ht="23.25" x14ac:dyDescent="0.35">
      <c r="A57"/>
      <c r="B57" s="15" t="s">
        <v>41</v>
      </c>
    </row>
    <row r="58" spans="1:3" ht="8.25" customHeight="1" x14ac:dyDescent="0.25">
      <c r="A58"/>
    </row>
    <row r="59" spans="1:3" ht="18.75" x14ac:dyDescent="0.3">
      <c r="A59"/>
      <c r="B59" s="16" t="s">
        <v>55</v>
      </c>
    </row>
    <row r="60" spans="1:3" ht="18.75" x14ac:dyDescent="0.3">
      <c r="A60"/>
      <c r="B60" s="16"/>
    </row>
    <row r="61" spans="1:3" ht="25.5" x14ac:dyDescent="0.35">
      <c r="A61"/>
      <c r="B61" s="57" t="s">
        <v>77</v>
      </c>
    </row>
    <row r="62" spans="1:3" ht="27" customHeight="1" x14ac:dyDescent="0.3">
      <c r="A62"/>
      <c r="B62" s="16"/>
      <c r="C62" s="55" t="s">
        <v>83</v>
      </c>
    </row>
    <row r="63" spans="1:3" ht="33.75" customHeight="1" x14ac:dyDescent="0.3">
      <c r="A63"/>
      <c r="B63" s="16"/>
      <c r="C63" s="55" t="s">
        <v>81</v>
      </c>
    </row>
    <row r="64" spans="1:3" ht="24.75" customHeight="1" x14ac:dyDescent="0.3">
      <c r="A64"/>
      <c r="B64" s="16"/>
      <c r="C64" s="55" t="s">
        <v>82</v>
      </c>
    </row>
    <row r="65" spans="1:11" ht="12" customHeight="1" x14ac:dyDescent="0.25">
      <c r="A65"/>
    </row>
    <row r="66" spans="1:11" ht="31.5" customHeight="1" x14ac:dyDescent="0.25">
      <c r="A66"/>
    </row>
    <row r="67" spans="1:11" ht="42" customHeight="1" x14ac:dyDescent="0.55000000000000004">
      <c r="A67" s="43" t="s">
        <v>56</v>
      </c>
      <c r="B67" s="32" t="s">
        <v>53</v>
      </c>
    </row>
    <row r="68" spans="1:11" ht="6" customHeight="1" x14ac:dyDescent="0.25"/>
    <row r="69" spans="1:11" x14ac:dyDescent="0.3">
      <c r="B69" s="32" t="s">
        <v>54</v>
      </c>
    </row>
    <row r="71" spans="1:11" x14ac:dyDescent="0.35">
      <c r="B71" s="63" t="s">
        <v>80</v>
      </c>
    </row>
    <row r="72" spans="1:11" ht="23.25" customHeight="1" x14ac:dyDescent="0.25"/>
    <row r="73" spans="1:11" x14ac:dyDescent="0.3">
      <c r="B73" s="33"/>
      <c r="C73" s="32" t="s">
        <v>50</v>
      </c>
    </row>
    <row r="74" spans="1:11" ht="7.5" customHeight="1" x14ac:dyDescent="0.3">
      <c r="B74" s="34"/>
      <c r="C74" s="32"/>
    </row>
    <row r="75" spans="1:11" x14ac:dyDescent="0.3">
      <c r="B75" s="35"/>
      <c r="C75" s="32" t="s">
        <v>51</v>
      </c>
      <c r="K75" s="22"/>
    </row>
  </sheetData>
  <sheetProtection password="C9A7" sheet="1" objects="1" scenarios="1"/>
  <mergeCells count="5">
    <mergeCell ref="M2:Q2"/>
    <mergeCell ref="J5:P5"/>
    <mergeCell ref="M3:Q3"/>
    <mergeCell ref="A22:D24"/>
    <mergeCell ref="M1:N1"/>
  </mergeCells>
  <conditionalFormatting sqref="E22">
    <cfRule type="cellIs" dxfId="1" priority="2" operator="lessThanOrEqual">
      <formula>0</formula>
    </cfRule>
  </conditionalFormatting>
  <conditionalFormatting sqref="E24">
    <cfRule type="cellIs" dxfId="0" priority="1" operator="lessThanOrEqual">
      <formula>0</formula>
    </cfRule>
  </conditionalFormatting>
  <dataValidations disablePrompts="1" count="1">
    <dataValidation type="whole" allowBlank="1" showInputMessage="1" showErrorMessage="1" errorTitle="CREUX" error="Creux trop important !_x000a_      Maximun 15%" promptTitle="     Creux désiré" prompt="Creux Max = 15%" sqref="E17">
      <formula1>1</formula1>
      <formula2>15</formula2>
    </dataValidation>
  </dataValidations>
  <hyperlinks>
    <hyperlink ref="J5" r:id="rId1"/>
    <hyperlink ref="M2" r:id="rId2"/>
    <hyperlink ref="M3" r:id="rId3"/>
    <hyperlink ref="M1" r:id="rId4"/>
  </hyperlinks>
  <printOptions horizontalCentered="1" verticalCentered="1"/>
  <pageMargins left="0.15748031496062992" right="0.15748031496062992" top="0.27559055118110237" bottom="0.23622047244094491" header="0.15748031496062992" footer="0.15748031496062992"/>
  <pageSetup paperSize="9" scale="31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8"/>
  <sheetViews>
    <sheetView showGridLines="0" showRowColHeaders="0" workbookViewId="0">
      <selection activeCell="D32" sqref="D32"/>
    </sheetView>
  </sheetViews>
  <sheetFormatPr baseColWidth="10" defaultRowHeight="15" x14ac:dyDescent="0.25"/>
  <cols>
    <col min="1" max="1" width="8.42578125" customWidth="1"/>
    <col min="2" max="2" width="7.7109375" style="24" customWidth="1"/>
    <col min="3" max="3" width="23" customWidth="1"/>
    <col min="4" max="4" width="28.140625" customWidth="1"/>
  </cols>
  <sheetData>
    <row r="1" spans="3:3" customFormat="1" x14ac:dyDescent="0.25"/>
    <row r="2" spans="3:3" customFormat="1" ht="46.5" x14ac:dyDescent="0.7">
      <c r="C2" s="50" t="s">
        <v>60</v>
      </c>
    </row>
    <row r="4" spans="3:3" customFormat="1" ht="18" x14ac:dyDescent="0.25">
      <c r="C4" s="58" t="s">
        <v>85</v>
      </c>
    </row>
    <row r="5" spans="3:3" customFormat="1" x14ac:dyDescent="0.25"/>
    <row r="6" spans="3:3" customFormat="1" ht="18" x14ac:dyDescent="0.25">
      <c r="C6" s="58" t="s">
        <v>61</v>
      </c>
    </row>
    <row r="7" spans="3:3" customFormat="1" x14ac:dyDescent="0.25"/>
    <row r="8" spans="3:3" customFormat="1" ht="26.25" x14ac:dyDescent="0.4">
      <c r="C8" s="64" t="s">
        <v>89</v>
      </c>
    </row>
    <row r="10" spans="3:3" customFormat="1" ht="18" x14ac:dyDescent="0.25">
      <c r="C10" s="58" t="s">
        <v>86</v>
      </c>
    </row>
    <row r="11" spans="3:3" customFormat="1" x14ac:dyDescent="0.25"/>
    <row r="12" spans="3:3" customFormat="1" ht="18" x14ac:dyDescent="0.25">
      <c r="C12" s="58" t="s">
        <v>87</v>
      </c>
    </row>
    <row r="13" spans="3:3" customFormat="1" x14ac:dyDescent="0.25"/>
    <row r="14" spans="3:3" customFormat="1" ht="18" x14ac:dyDescent="0.25">
      <c r="C14" s="58" t="s">
        <v>88</v>
      </c>
    </row>
    <row r="15" spans="3:3" customFormat="1" hidden="1" x14ac:dyDescent="0.25"/>
    <row r="16" spans="3:3" customFormat="1" ht="18" hidden="1" x14ac:dyDescent="0.25">
      <c r="C16" s="49" t="s">
        <v>62</v>
      </c>
    </row>
    <row r="17" spans="2:4" hidden="1" x14ac:dyDescent="0.25"/>
    <row r="18" spans="2:4" hidden="1" x14ac:dyDescent="0.25">
      <c r="C18" t="s">
        <v>63</v>
      </c>
    </row>
    <row r="19" spans="2:4" hidden="1" x14ac:dyDescent="0.25"/>
    <row r="20" spans="2:4" ht="17.25" hidden="1" x14ac:dyDescent="0.25">
      <c r="C20" t="s">
        <v>64</v>
      </c>
    </row>
    <row r="21" spans="2:4" hidden="1" x14ac:dyDescent="0.25"/>
    <row r="22" spans="2:4" hidden="1" x14ac:dyDescent="0.25">
      <c r="C22" t="s">
        <v>65</v>
      </c>
    </row>
    <row r="23" spans="2:4" hidden="1" x14ac:dyDescent="0.25"/>
    <row r="24" spans="2:4" ht="17.25" hidden="1" x14ac:dyDescent="0.25">
      <c r="C24" t="s">
        <v>66</v>
      </c>
    </row>
    <row r="25" spans="2:4" hidden="1" x14ac:dyDescent="0.25"/>
    <row r="26" spans="2:4" hidden="1" x14ac:dyDescent="0.25">
      <c r="C26" t="s">
        <v>67</v>
      </c>
    </row>
    <row r="27" spans="2:4" hidden="1" x14ac:dyDescent="0.25"/>
    <row r="30" spans="2:4" ht="30" x14ac:dyDescent="0.4">
      <c r="B30" s="62" t="s">
        <v>68</v>
      </c>
      <c r="C30" s="51" t="s">
        <v>69</v>
      </c>
      <c r="D30" s="69">
        <v>1558</v>
      </c>
    </row>
    <row r="31" spans="2:4" ht="21" x14ac:dyDescent="0.35">
      <c r="B31" s="62"/>
      <c r="C31" s="24"/>
      <c r="D31" s="1"/>
    </row>
    <row r="32" spans="2:4" ht="30" x14ac:dyDescent="0.4">
      <c r="B32" s="62" t="s">
        <v>70</v>
      </c>
      <c r="C32" s="51" t="s">
        <v>71</v>
      </c>
      <c r="D32" s="69">
        <v>590</v>
      </c>
    </row>
    <row r="33" spans="2:15" ht="21" x14ac:dyDescent="0.35">
      <c r="B33" s="62"/>
      <c r="C33" s="24"/>
      <c r="D33" s="1"/>
    </row>
    <row r="34" spans="2:15" ht="34.5" x14ac:dyDescent="0.45">
      <c r="B34" s="62" t="s">
        <v>72</v>
      </c>
      <c r="C34" s="51" t="s">
        <v>73</v>
      </c>
      <c r="D34" s="52">
        <f>SQRT(D30^2+D32^2)</f>
        <v>1665.972388726776</v>
      </c>
    </row>
    <row r="38" spans="2:15" ht="27" x14ac:dyDescent="0.35">
      <c r="K38" s="53" t="s">
        <v>74</v>
      </c>
    </row>
    <row r="39" spans="2:15" ht="27" x14ac:dyDescent="0.35">
      <c r="K39" s="53" t="s">
        <v>76</v>
      </c>
    </row>
    <row r="40" spans="2:15" ht="27" x14ac:dyDescent="0.35">
      <c r="K40" s="53" t="s">
        <v>75</v>
      </c>
    </row>
    <row r="42" spans="2:15" ht="34.5" customHeight="1" x14ac:dyDescent="0.25">
      <c r="B42" s="59"/>
      <c r="C42" s="60" t="s">
        <v>84</v>
      </c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</row>
    <row r="88" spans="3:3" ht="28.5" x14ac:dyDescent="0.45">
      <c r="C88" s="54"/>
    </row>
  </sheetData>
  <sheetProtection password="C9A7" sheet="1" objects="1" scenarios="1" selectLockedCells="1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50"/>
  <sheetViews>
    <sheetView showGridLines="0" showRowColHeaders="0" workbookViewId="0"/>
  </sheetViews>
  <sheetFormatPr baseColWidth="10" defaultRowHeight="15" x14ac:dyDescent="0.25"/>
  <sheetData>
    <row r="2" spans="2:2" ht="60" x14ac:dyDescent="0.8">
      <c r="B2" s="11" t="s">
        <v>10</v>
      </c>
    </row>
    <row r="3" spans="2:2" ht="24" customHeight="1" x14ac:dyDescent="0.6">
      <c r="B3" s="9"/>
    </row>
    <row r="4" spans="2:2" ht="35.25" x14ac:dyDescent="0.5">
      <c r="B4" s="17" t="s">
        <v>11</v>
      </c>
    </row>
    <row r="5" spans="2:2" ht="36" customHeight="1" x14ac:dyDescent="0.35">
      <c r="B5" s="15" t="s">
        <v>12</v>
      </c>
    </row>
    <row r="6" spans="2:2" ht="23.25" x14ac:dyDescent="0.35">
      <c r="B6" s="15" t="s">
        <v>13</v>
      </c>
    </row>
    <row r="7" spans="2:2" ht="35.1" customHeight="1" x14ac:dyDescent="0.35">
      <c r="B7" s="15" t="s">
        <v>14</v>
      </c>
    </row>
    <row r="8" spans="2:2" ht="35.1" customHeight="1" x14ac:dyDescent="0.35">
      <c r="B8" s="15" t="s">
        <v>15</v>
      </c>
    </row>
    <row r="9" spans="2:2" ht="23.25" x14ac:dyDescent="0.35">
      <c r="B9" s="15" t="s">
        <v>16</v>
      </c>
    </row>
    <row r="10" spans="2:2" ht="23.25" x14ac:dyDescent="0.35">
      <c r="B10" s="15" t="s">
        <v>96</v>
      </c>
    </row>
    <row r="11" spans="2:2" ht="23.25" x14ac:dyDescent="0.35">
      <c r="B11" s="15" t="s">
        <v>97</v>
      </c>
    </row>
    <row r="12" spans="2:2" ht="23.25" x14ac:dyDescent="0.35">
      <c r="B12" s="15" t="s">
        <v>98</v>
      </c>
    </row>
    <row r="13" spans="2:2" ht="35.1" customHeight="1" x14ac:dyDescent="0.35">
      <c r="B13" s="15" t="s">
        <v>17</v>
      </c>
    </row>
    <row r="14" spans="2:2" ht="35.1" customHeight="1" x14ac:dyDescent="0.35">
      <c r="B14" s="15" t="s">
        <v>18</v>
      </c>
    </row>
    <row r="15" spans="2:2" ht="23.25" x14ac:dyDescent="0.35">
      <c r="B15" s="15" t="s">
        <v>32</v>
      </c>
    </row>
    <row r="16" spans="2:2" ht="35.1" customHeight="1" x14ac:dyDescent="0.35">
      <c r="B16" s="15" t="s">
        <v>19</v>
      </c>
    </row>
    <row r="17" spans="2:2" ht="35.1" customHeight="1" x14ac:dyDescent="0.35">
      <c r="B17" s="15" t="s">
        <v>20</v>
      </c>
    </row>
    <row r="18" spans="2:2" ht="35.1" customHeight="1" x14ac:dyDescent="0.35">
      <c r="B18" s="15" t="s">
        <v>21</v>
      </c>
    </row>
    <row r="19" spans="2:2" ht="23.25" x14ac:dyDescent="0.35">
      <c r="B19" s="15" t="s">
        <v>22</v>
      </c>
    </row>
    <row r="20" spans="2:2" ht="35.1" customHeight="1" x14ac:dyDescent="0.35">
      <c r="B20" s="15" t="s">
        <v>23</v>
      </c>
    </row>
    <row r="21" spans="2:2" ht="23.25" x14ac:dyDescent="0.35">
      <c r="B21" s="15" t="s">
        <v>31</v>
      </c>
    </row>
    <row r="22" spans="2:2" ht="35.1" customHeight="1" x14ac:dyDescent="0.35">
      <c r="B22" s="15" t="s">
        <v>30</v>
      </c>
    </row>
    <row r="23" spans="2:2" ht="23.25" x14ac:dyDescent="0.35">
      <c r="B23" s="15"/>
    </row>
    <row r="24" spans="2:2" ht="23.25" x14ac:dyDescent="0.35">
      <c r="B24" s="15" t="s">
        <v>24</v>
      </c>
    </row>
    <row r="25" spans="2:2" ht="32.25" customHeight="1" x14ac:dyDescent="0.35">
      <c r="B25" s="15" t="s">
        <v>33</v>
      </c>
    </row>
    <row r="26" spans="2:2" ht="23.25" x14ac:dyDescent="0.35">
      <c r="B26" s="15" t="s">
        <v>25</v>
      </c>
    </row>
    <row r="27" spans="2:2" ht="23.25" x14ac:dyDescent="0.35">
      <c r="B27" s="15" t="s">
        <v>27</v>
      </c>
    </row>
    <row r="28" spans="2:2" ht="23.25" x14ac:dyDescent="0.35">
      <c r="B28" s="15"/>
    </row>
    <row r="47" spans="2:2" ht="23.25" x14ac:dyDescent="0.35">
      <c r="B47" s="15" t="s">
        <v>29</v>
      </c>
    </row>
    <row r="48" spans="2:2" ht="23.25" x14ac:dyDescent="0.35">
      <c r="B48" s="15" t="s">
        <v>28</v>
      </c>
    </row>
    <row r="52" spans="3:6" ht="33.75" x14ac:dyDescent="0.5">
      <c r="C52" s="39" t="s">
        <v>42</v>
      </c>
    </row>
    <row r="54" spans="3:6" ht="33.75" x14ac:dyDescent="0.5">
      <c r="C54" s="37" t="s">
        <v>43</v>
      </c>
      <c r="F54" s="68" t="s">
        <v>101</v>
      </c>
    </row>
    <row r="77" spans="2:2" ht="20.25" x14ac:dyDescent="0.3">
      <c r="B77" s="32" t="s">
        <v>52</v>
      </c>
    </row>
    <row r="79" spans="2:2" ht="20.25" x14ac:dyDescent="0.3">
      <c r="B79" s="32" t="s">
        <v>44</v>
      </c>
    </row>
    <row r="81" spans="2:6" ht="23.25" x14ac:dyDescent="0.35">
      <c r="F81" s="2"/>
    </row>
    <row r="82" spans="2:6" ht="28.5" x14ac:dyDescent="0.45">
      <c r="B82" s="38" t="s">
        <v>45</v>
      </c>
      <c r="F82" s="23" t="s">
        <v>37</v>
      </c>
    </row>
    <row r="83" spans="2:6" ht="32.25" customHeight="1" x14ac:dyDescent="0.35">
      <c r="F83" s="23" t="s">
        <v>47</v>
      </c>
    </row>
    <row r="84" spans="2:6" ht="25.5" customHeight="1" x14ac:dyDescent="0.35">
      <c r="F84" s="23"/>
    </row>
    <row r="85" spans="2:6" ht="28.5" x14ac:dyDescent="0.45">
      <c r="B85" s="38" t="s">
        <v>46</v>
      </c>
      <c r="F85" s="23" t="s">
        <v>48</v>
      </c>
    </row>
    <row r="86" spans="2:6" ht="23.25" x14ac:dyDescent="0.35">
      <c r="F86" s="2"/>
    </row>
    <row r="137" spans="3:6" ht="33.75" x14ac:dyDescent="0.5">
      <c r="C137" s="39" t="s">
        <v>92</v>
      </c>
    </row>
    <row r="139" spans="3:6" ht="33.75" x14ac:dyDescent="0.5">
      <c r="C139" s="22" t="s">
        <v>90</v>
      </c>
      <c r="F139" s="68" t="s">
        <v>91</v>
      </c>
    </row>
    <row r="150" ht="156" customHeight="1" x14ac:dyDescent="0.25"/>
  </sheetData>
  <sheetProtection password="C9A7" sheet="1" objects="1" scenarios="1" selectLockedCells="1"/>
  <hyperlinks>
    <hyperlink ref="C54" r:id="rId1"/>
    <hyperlink ref="F82" r:id="rId2"/>
    <hyperlink ref="F83" r:id="rId3"/>
    <hyperlink ref="F85" r:id="rId4"/>
    <hyperlink ref="C139" r:id="rId5"/>
  </hyperlinks>
  <pageMargins left="0.7" right="0.7" top="0.75" bottom="0.75" header="0.3" footer="0.3"/>
  <pageSetup paperSize="9" orientation="portrait" verticalDpi="0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Claudio's Tool</vt:lpstr>
      <vt:lpstr>Calcul de la chute</vt:lpstr>
      <vt:lpstr>Mode d'emploi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RGL</dc:creator>
  <cp:lastModifiedBy>RGL</cp:lastModifiedBy>
  <cp:lastPrinted>2022-05-24T21:20:37Z</cp:lastPrinted>
  <dcterms:created xsi:type="dcterms:W3CDTF">2022-05-17T14:46:51Z</dcterms:created>
  <dcterms:modified xsi:type="dcterms:W3CDTF">2022-06-09T14:38:19Z</dcterms:modified>
</cp:coreProperties>
</file>