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7715" windowHeight="12585"/>
  </bookViews>
  <sheets>
    <sheet name="Servo_Tester" sheetId="1" r:id="rId1"/>
  </sheets>
  <calcPr calcId="145621"/>
</workbook>
</file>

<file path=xl/calcChain.xml><?xml version="1.0" encoding="utf-8"?>
<calcChain xmlns="http://schemas.openxmlformats.org/spreadsheetml/2006/main">
  <c r="D24" i="1" l="1"/>
  <c r="D23" i="1"/>
  <c r="D22" i="1"/>
  <c r="D12" i="1"/>
  <c r="D11" i="1"/>
  <c r="D10" i="1"/>
  <c r="F22" i="1" l="1"/>
  <c r="H22" i="1" s="1"/>
  <c r="F26" i="1"/>
  <c r="F18" i="1"/>
  <c r="H18" i="1" s="1"/>
  <c r="F7" i="1"/>
  <c r="H7" i="1" s="1"/>
  <c r="J7" i="1" s="1"/>
  <c r="H26" i="1" l="1"/>
</calcChain>
</file>

<file path=xl/sharedStrings.xml><?xml version="1.0" encoding="utf-8"?>
<sst xmlns="http://schemas.openxmlformats.org/spreadsheetml/2006/main" count="36" uniqueCount="24">
  <si>
    <t>Astable:</t>
  </si>
  <si>
    <t>R=</t>
  </si>
  <si>
    <t>C=</t>
  </si>
  <si>
    <t>T=1/F</t>
  </si>
  <si>
    <t>msec</t>
  </si>
  <si>
    <t>Hz</t>
  </si>
  <si>
    <t>Monostable</t>
  </si>
  <si>
    <t>Pot=</t>
  </si>
  <si>
    <t>Valeurs Normalisées des Résistances électriques</t>
  </si>
  <si>
    <t>Calcul des impulsions du testeur de servo</t>
  </si>
  <si>
    <t>Potentiomètre
au Maximum</t>
  </si>
  <si>
    <t>Potentiomètre
au Minimum</t>
  </si>
  <si>
    <t>à:</t>
  </si>
  <si>
    <t>R*C</t>
  </si>
  <si>
    <t>?</t>
  </si>
  <si>
    <t>F= 1/ 2,2 RC</t>
  </si>
  <si>
    <t>T = 0,7 RC</t>
  </si>
  <si>
    <t>Potentiomètre au Milieu</t>
  </si>
  <si>
    <t>ê</t>
  </si>
  <si>
    <t>pF</t>
  </si>
  <si>
    <t>nF</t>
  </si>
  <si>
    <t>µF</t>
  </si>
  <si>
    <t>Min:</t>
  </si>
  <si>
    <t>Max: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</si>
</sst>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8"/>
      <color rgb="FFC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20"/>
      <color rgb="FF000099"/>
      <name val="Arial"/>
      <family val="2"/>
    </font>
    <font>
      <b/>
      <u/>
      <sz val="24"/>
      <color rgb="FF0000FF"/>
      <name val="Arial"/>
      <family val="2"/>
    </font>
    <font>
      <sz val="20"/>
      <color rgb="FFC00000"/>
      <name val="Arial"/>
      <family val="2"/>
    </font>
    <font>
      <sz val="24"/>
      <color rgb="FFC00000"/>
      <name val="Wingdings"/>
      <charset val="2"/>
    </font>
    <font>
      <b/>
      <u/>
      <sz val="18"/>
      <color theme="1"/>
      <name val="Arial"/>
      <family val="2"/>
    </font>
    <font>
      <sz val="14"/>
      <color rgb="FF0000CC"/>
      <name val="Wingdings"/>
      <charset val="2"/>
    </font>
    <font>
      <sz val="8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20"/>
      <color rgb="FF00B050"/>
      <name val="Arial"/>
      <family val="2"/>
    </font>
    <font>
      <b/>
      <u/>
      <sz val="18"/>
      <color rgb="FFFF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3999450666829432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2" fillId="4" borderId="0" xfId="0" applyNumberFormat="1" applyFont="1" applyFill="1" applyAlignment="1">
      <alignment horizontal="center"/>
    </xf>
    <xf numFmtId="0" fontId="13" fillId="0" borderId="0" xfId="0" applyFont="1" applyFill="1" applyAlignment="1" applyProtection="1">
      <alignment horizontal="right" vertical="center"/>
    </xf>
    <xf numFmtId="0" fontId="14" fillId="0" borderId="0" xfId="0" applyFont="1" applyAlignment="1">
      <alignment horizontal="left" indent="1"/>
    </xf>
    <xf numFmtId="3" fontId="7" fillId="2" borderId="0" xfId="0" applyNumberFormat="1" applyFont="1" applyFill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2" fontId="5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33"/>
      <color rgb="FFCCFFCC"/>
      <color rgb="FFFFFFCC"/>
      <color rgb="FF000099"/>
      <color rgb="FFFF00FF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695487</xdr:colOff>
      <xdr:row>4</xdr:row>
      <xdr:rowOff>219074</xdr:rowOff>
    </xdr:from>
    <xdr:to>
      <xdr:col>18</xdr:col>
      <xdr:colOff>145954</xdr:colOff>
      <xdr:row>26</xdr:row>
      <xdr:rowOff>276224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312" y="1295399"/>
          <a:ext cx="5546467" cy="7191375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29</xdr:row>
      <xdr:rowOff>95250</xdr:rowOff>
    </xdr:from>
    <xdr:to>
      <xdr:col>9</xdr:col>
      <xdr:colOff>1123950</xdr:colOff>
      <xdr:row>40</xdr:row>
      <xdr:rowOff>66675</xdr:rowOff>
    </xdr:to>
    <xdr:sp macro="" textlink="">
      <xdr:nvSpPr>
        <xdr:cNvPr id="3" name="ZoneTexte 2"/>
        <xdr:cNvSpPr txBox="1"/>
      </xdr:nvSpPr>
      <xdr:spPr>
        <a:xfrm>
          <a:off x="1571625" y="5438775"/>
          <a:ext cx="7048500" cy="20383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144000" rIns="144000" bIns="144000" rtlCol="0" anchor="t"/>
        <a:lstStyle/>
        <a:p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Le générateur astable doit délivrer un signal standard de l'ordre de 45Hz à 50Hz, soit une période de 20 à 22 msec.</a:t>
          </a:r>
        </a:p>
        <a:p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La bascule monostable délivre les impulsions de positionnement du servo.</a:t>
          </a:r>
          <a:br>
            <a:rPr lang="fr-FR" sz="1400">
              <a:latin typeface="Arial" panose="020B0604020202020204" pitchFamily="34" charset="0"/>
              <a:cs typeface="Arial" panose="020B0604020202020204" pitchFamily="34" charset="0"/>
            </a:rPr>
          </a:br>
          <a:endParaRPr lang="fr-FR" sz="7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Pour un débattement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normal de 90°, le signal standardisé est de 1 à 2 msec.</a:t>
          </a:r>
          <a:b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1,5 sec étant la valeur du Neutre.</a:t>
          </a:r>
        </a:p>
        <a:p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Pour obtenir un débattement de 180°, pour autant qu'il n'y ait pas de butées internes , le signal peut être étendu de 0,5 à 2,5 msec.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376238</xdr:colOff>
      <xdr:row>41</xdr:row>
      <xdr:rowOff>109538</xdr:rowOff>
    </xdr:from>
    <xdr:to>
      <xdr:col>11</xdr:col>
      <xdr:colOff>222823</xdr:colOff>
      <xdr:row>73</xdr:row>
      <xdr:rowOff>32624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6838" y="11549063"/>
          <a:ext cx="8123810" cy="5714286"/>
        </a:xfrm>
        <a:prstGeom prst="rect">
          <a:avLst/>
        </a:prstGeom>
      </xdr:spPr>
    </xdr:pic>
    <xdr:clientData/>
  </xdr:twoCellAnchor>
  <xdr:twoCellAnchor>
    <xdr:from>
      <xdr:col>3</xdr:col>
      <xdr:colOff>1276350</xdr:colOff>
      <xdr:row>62</xdr:row>
      <xdr:rowOff>76201</xdr:rowOff>
    </xdr:from>
    <xdr:to>
      <xdr:col>4</xdr:col>
      <xdr:colOff>76200</xdr:colOff>
      <xdr:row>65</xdr:row>
      <xdr:rowOff>95250</xdr:rowOff>
    </xdr:to>
    <xdr:sp macro="" textlink="">
      <xdr:nvSpPr>
        <xdr:cNvPr id="4" name="ZoneTexte 3"/>
        <xdr:cNvSpPr txBox="1"/>
      </xdr:nvSpPr>
      <xdr:spPr>
        <a:xfrm>
          <a:off x="3686175" y="15316201"/>
          <a:ext cx="1000125" cy="5619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fr-FR" sz="1600" b="1" u="sng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Astable</a:t>
          </a:r>
          <a:br>
            <a:rPr lang="fr-FR" sz="1600" b="1" u="sng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endParaRPr lang="fr-FR" sz="400" b="1" u="sng">
            <a:solidFill>
              <a:srgbClr val="000099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400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21 msec</a:t>
          </a:r>
        </a:p>
      </xdr:txBody>
    </xdr:sp>
    <xdr:clientData/>
  </xdr:twoCellAnchor>
  <xdr:twoCellAnchor>
    <xdr:from>
      <xdr:col>9</xdr:col>
      <xdr:colOff>161925</xdr:colOff>
      <xdr:row>51</xdr:row>
      <xdr:rowOff>9525</xdr:rowOff>
    </xdr:from>
    <xdr:to>
      <xdr:col>10</xdr:col>
      <xdr:colOff>19050</xdr:colOff>
      <xdr:row>54</xdr:row>
      <xdr:rowOff>9525</xdr:rowOff>
    </xdr:to>
    <xdr:sp macro="" textlink="">
      <xdr:nvSpPr>
        <xdr:cNvPr id="7" name="ZoneTexte 6"/>
        <xdr:cNvSpPr txBox="1"/>
      </xdr:nvSpPr>
      <xdr:spPr>
        <a:xfrm>
          <a:off x="7210425" y="13258800"/>
          <a:ext cx="1314450" cy="5429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fr-FR" sz="1600" b="1" u="sng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Monostable</a:t>
          </a:r>
          <a:br>
            <a:rPr lang="fr-FR" sz="1600" b="1" u="sng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endParaRPr lang="fr-FR" sz="400" b="1" u="sng">
            <a:solidFill>
              <a:srgbClr val="000099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400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0,5 à 2,5 msec</a:t>
          </a:r>
        </a:p>
      </xdr:txBody>
    </xdr:sp>
    <xdr:clientData/>
  </xdr:twoCellAnchor>
  <xdr:twoCellAnchor>
    <xdr:from>
      <xdr:col>3</xdr:col>
      <xdr:colOff>581025</xdr:colOff>
      <xdr:row>2</xdr:row>
      <xdr:rowOff>152400</xdr:rowOff>
    </xdr:from>
    <xdr:to>
      <xdr:col>3</xdr:col>
      <xdr:colOff>1581150</xdr:colOff>
      <xdr:row>4</xdr:row>
      <xdr:rowOff>200024</xdr:rowOff>
    </xdr:to>
    <xdr:sp macro="" textlink="">
      <xdr:nvSpPr>
        <xdr:cNvPr id="8" name="ZoneTexte 7"/>
        <xdr:cNvSpPr txBox="1"/>
      </xdr:nvSpPr>
      <xdr:spPr>
        <a:xfrm>
          <a:off x="2990850" y="714375"/>
          <a:ext cx="1000125" cy="561974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fr-FR" sz="1600" b="1" u="sng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Astable</a:t>
          </a:r>
          <a:br>
            <a:rPr lang="fr-FR" sz="1600" b="1" u="sng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endParaRPr lang="fr-FR" sz="400" b="1" u="sng">
            <a:solidFill>
              <a:srgbClr val="000099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400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21 msec</a:t>
          </a:r>
        </a:p>
      </xdr:txBody>
    </xdr:sp>
    <xdr:clientData/>
  </xdr:twoCellAnchor>
  <xdr:twoCellAnchor>
    <xdr:from>
      <xdr:col>3</xdr:col>
      <xdr:colOff>571500</xdr:colOff>
      <xdr:row>14</xdr:row>
      <xdr:rowOff>9525</xdr:rowOff>
    </xdr:from>
    <xdr:to>
      <xdr:col>3</xdr:col>
      <xdr:colOff>1885950</xdr:colOff>
      <xdr:row>15</xdr:row>
      <xdr:rowOff>219075</xdr:rowOff>
    </xdr:to>
    <xdr:sp macro="" textlink="">
      <xdr:nvSpPr>
        <xdr:cNvPr id="9" name="ZoneTexte 8"/>
        <xdr:cNvSpPr txBox="1"/>
      </xdr:nvSpPr>
      <xdr:spPr>
        <a:xfrm>
          <a:off x="2981325" y="4362450"/>
          <a:ext cx="1314450" cy="5429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fr-FR" sz="1600" b="1" u="sng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Monostable</a:t>
          </a:r>
          <a:br>
            <a:rPr lang="fr-FR" sz="1600" b="1" u="sng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endParaRPr lang="fr-FR" sz="400" b="1" u="sng">
            <a:solidFill>
              <a:srgbClr val="000099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400">
              <a:solidFill>
                <a:srgbClr val="000099"/>
              </a:solidFill>
              <a:latin typeface="Arial" panose="020B0604020202020204" pitchFamily="34" charset="0"/>
              <a:cs typeface="Arial" panose="020B0604020202020204" pitchFamily="34" charset="0"/>
            </a:rPr>
            <a:t>0,5 à 2,5 msec</a:t>
          </a:r>
        </a:p>
      </xdr:txBody>
    </xdr:sp>
    <xdr:clientData/>
  </xdr:twoCellAnchor>
  <xdr:oneCellAnchor>
    <xdr:from>
      <xdr:col>3</xdr:col>
      <xdr:colOff>2019302</xdr:colOff>
      <xdr:row>56</xdr:row>
      <xdr:rowOff>52386</xdr:rowOff>
    </xdr:from>
    <xdr:ext cx="342401" cy="235962"/>
    <xdr:sp macro="" textlink="">
      <xdr:nvSpPr>
        <xdr:cNvPr id="5" name="ZoneTexte 4"/>
        <xdr:cNvSpPr txBox="1"/>
      </xdr:nvSpPr>
      <xdr:spPr>
        <a:xfrm>
          <a:off x="4429127" y="14206536"/>
          <a:ext cx="342401" cy="2359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fr-FR" sz="1600" b="1">
              <a:solidFill>
                <a:srgbClr val="339933"/>
              </a:solidFill>
              <a:latin typeface="Arial" panose="020B0604020202020204" pitchFamily="34" charset="0"/>
              <a:cs typeface="Arial" panose="020B0604020202020204" pitchFamily="34" charset="0"/>
            </a:rPr>
            <a:t>91k</a:t>
          </a:r>
        </a:p>
      </xdr:txBody>
    </xdr:sp>
    <xdr:clientData/>
  </xdr:oneCellAnchor>
  <xdr:oneCellAnchor>
    <xdr:from>
      <xdr:col>7</xdr:col>
      <xdr:colOff>1047746</xdr:colOff>
      <xdr:row>55</xdr:row>
      <xdr:rowOff>42886</xdr:rowOff>
    </xdr:from>
    <xdr:ext cx="342401" cy="235962"/>
    <xdr:sp macro="" textlink="">
      <xdr:nvSpPr>
        <xdr:cNvPr id="10" name="ZoneTexte 9"/>
        <xdr:cNvSpPr txBox="1"/>
      </xdr:nvSpPr>
      <xdr:spPr>
        <a:xfrm>
          <a:off x="6638921" y="14016061"/>
          <a:ext cx="342401" cy="2359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fr-FR" sz="1600" b="1">
              <a:solidFill>
                <a:srgbClr val="339933"/>
              </a:solidFill>
              <a:latin typeface="Arial" panose="020B0604020202020204" pitchFamily="34" charset="0"/>
              <a:cs typeface="Arial" panose="020B0604020202020204" pitchFamily="34" charset="0"/>
            </a:rPr>
            <a:t>22k</a:t>
          </a:r>
        </a:p>
      </xdr:txBody>
    </xdr:sp>
    <xdr:clientData/>
  </xdr:oneCellAnchor>
  <xdr:oneCellAnchor>
    <xdr:from>
      <xdr:col>7</xdr:col>
      <xdr:colOff>1152520</xdr:colOff>
      <xdr:row>50</xdr:row>
      <xdr:rowOff>100038</xdr:rowOff>
    </xdr:from>
    <xdr:ext cx="419105" cy="204763"/>
    <xdr:sp macro="" textlink="">
      <xdr:nvSpPr>
        <xdr:cNvPr id="11" name="ZoneTexte 10"/>
        <xdr:cNvSpPr txBox="1"/>
      </xdr:nvSpPr>
      <xdr:spPr>
        <a:xfrm>
          <a:off x="6743695" y="13168338"/>
          <a:ext cx="419105" cy="20476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lang="fr-FR" sz="1600" b="1">
              <a:solidFill>
                <a:srgbClr val="339933"/>
              </a:solidFill>
              <a:latin typeface="Arial" panose="020B0604020202020204" pitchFamily="34" charset="0"/>
              <a:cs typeface="Arial" panose="020B0604020202020204" pitchFamily="34" charset="0"/>
            </a:rPr>
            <a:t>82k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tabSelected="1" zoomScaleNormal="100" workbookViewId="0">
      <selection activeCell="D18" sqref="D18"/>
    </sheetView>
  </sheetViews>
  <sheetFormatPr baseColWidth="10" defaultRowHeight="14.25" x14ac:dyDescent="0.25"/>
  <cols>
    <col min="1" max="1" width="14.85546875" style="1" bestFit="1" customWidth="1"/>
    <col min="2" max="2" width="6" style="1" customWidth="1"/>
    <col min="3" max="3" width="15.28515625" style="1" customWidth="1"/>
    <col min="4" max="4" width="33" style="1" customWidth="1"/>
    <col min="5" max="5" width="5.42578125" style="1" customWidth="1"/>
    <col min="6" max="6" width="12" style="1" hidden="1" customWidth="1"/>
    <col min="7" max="7" width="9.28515625" style="1" bestFit="1" customWidth="1"/>
    <col min="8" max="8" width="20.28515625" style="1" bestFit="1" customWidth="1"/>
    <col min="9" max="9" width="1.5703125" style="1" customWidth="1"/>
    <col min="10" max="10" width="21.85546875" style="1" bestFit="1" customWidth="1"/>
    <col min="11" max="16384" width="11.42578125" style="1"/>
  </cols>
  <sheetData>
    <row r="2" spans="2:12" ht="30" x14ac:dyDescent="0.25">
      <c r="C2" s="2" t="s">
        <v>9</v>
      </c>
    </row>
    <row r="4" spans="2:12" ht="26.25" x14ac:dyDescent="0.25">
      <c r="B4" s="4"/>
      <c r="C4" s="26" t="s">
        <v>0</v>
      </c>
      <c r="D4" s="4"/>
      <c r="E4" s="4"/>
      <c r="F4" s="4"/>
      <c r="G4" s="4"/>
      <c r="H4" s="28" t="s">
        <v>15</v>
      </c>
      <c r="I4" s="4"/>
      <c r="J4" s="28" t="s">
        <v>3</v>
      </c>
      <c r="L4" s="3" t="s">
        <v>8</v>
      </c>
    </row>
    <row r="5" spans="2:12" ht="30" customHeight="1" x14ac:dyDescent="0.35">
      <c r="B5" s="4"/>
      <c r="C5" s="4"/>
      <c r="D5" s="4"/>
      <c r="E5" s="4"/>
      <c r="F5" s="4" t="s">
        <v>13</v>
      </c>
      <c r="G5" s="4"/>
      <c r="H5" s="29" t="s">
        <v>5</v>
      </c>
      <c r="I5" s="30"/>
      <c r="J5" s="29" t="s">
        <v>4</v>
      </c>
    </row>
    <row r="6" spans="2:12" ht="8.1" customHeight="1" x14ac:dyDescent="0.35">
      <c r="B6" s="13"/>
      <c r="C6" s="13"/>
      <c r="D6" s="13"/>
      <c r="E6" s="13"/>
      <c r="F6" s="13"/>
      <c r="G6" s="13"/>
      <c r="H6" s="29"/>
      <c r="I6" s="30"/>
      <c r="J6" s="29"/>
    </row>
    <row r="7" spans="2:12" ht="30" x14ac:dyDescent="0.25">
      <c r="B7" s="5" t="s">
        <v>14</v>
      </c>
      <c r="C7" s="4" t="s">
        <v>1</v>
      </c>
      <c r="D7" s="25">
        <v>91000</v>
      </c>
      <c r="E7" s="4"/>
      <c r="F7" s="14">
        <f>D7*D8</f>
        <v>9.1000000000000004E-3</v>
      </c>
      <c r="G7" s="4"/>
      <c r="H7" s="15">
        <f>1/(2.2*F7)</f>
        <v>49.950049950049944</v>
      </c>
      <c r="I7" s="4"/>
      <c r="J7" s="15">
        <f>1000/H7</f>
        <v>20.020000000000003</v>
      </c>
    </row>
    <row r="8" spans="2:12" ht="30" x14ac:dyDescent="0.25">
      <c r="B8" s="5" t="s">
        <v>14</v>
      </c>
      <c r="C8" s="4" t="s">
        <v>2</v>
      </c>
      <c r="D8" s="10">
        <v>9.9999999999999995E-8</v>
      </c>
      <c r="E8" s="4"/>
      <c r="F8" s="14"/>
      <c r="G8" s="4"/>
      <c r="H8" s="15"/>
      <c r="I8" s="4"/>
      <c r="J8" s="15"/>
    </row>
    <row r="9" spans="2:12" ht="30" x14ac:dyDescent="0.2">
      <c r="B9" s="5"/>
      <c r="C9" s="13"/>
      <c r="D9" s="19" t="s">
        <v>18</v>
      </c>
      <c r="E9" s="20"/>
      <c r="F9" s="12"/>
      <c r="G9" s="13"/>
      <c r="H9" s="27"/>
      <c r="I9" s="6"/>
      <c r="J9" s="27"/>
    </row>
    <row r="10" spans="2:12" ht="30" x14ac:dyDescent="0.35">
      <c r="B10" s="5"/>
      <c r="C10" s="13"/>
      <c r="D10" s="21">
        <f>D8*1000000000000</f>
        <v>100000</v>
      </c>
      <c r="E10" s="23" t="s">
        <v>19</v>
      </c>
      <c r="F10" s="12"/>
      <c r="G10" s="13"/>
      <c r="H10" s="27"/>
      <c r="I10" s="6"/>
      <c r="J10" s="27"/>
    </row>
    <row r="11" spans="2:12" ht="30" x14ac:dyDescent="0.35">
      <c r="B11" s="5"/>
      <c r="C11" s="13"/>
      <c r="D11" s="21">
        <f>D8*1000000000</f>
        <v>100</v>
      </c>
      <c r="E11" s="23" t="s">
        <v>20</v>
      </c>
      <c r="F11" s="12"/>
      <c r="G11" s="13"/>
      <c r="H11" s="27"/>
      <c r="I11" s="6"/>
      <c r="J11" s="27"/>
    </row>
    <row r="12" spans="2:12" ht="30" x14ac:dyDescent="0.35">
      <c r="B12" s="5"/>
      <c r="C12" s="13"/>
      <c r="D12" s="21">
        <f>D8*1000000</f>
        <v>9.9999999999999992E-2</v>
      </c>
      <c r="E12" s="23" t="s">
        <v>21</v>
      </c>
      <c r="F12" s="12"/>
      <c r="G12" s="13"/>
      <c r="H12" s="27"/>
      <c r="I12" s="6"/>
      <c r="J12" s="27"/>
    </row>
    <row r="13" spans="2:12" ht="20.25" x14ac:dyDescent="0.25">
      <c r="B13" s="4"/>
      <c r="C13" s="4"/>
      <c r="D13" s="4"/>
      <c r="E13" s="4"/>
      <c r="F13" s="4"/>
      <c r="G13" s="4"/>
      <c r="H13" s="4"/>
      <c r="I13" s="4"/>
      <c r="J13" s="4"/>
    </row>
    <row r="14" spans="2:12" ht="20.25" x14ac:dyDescent="0.25">
      <c r="B14" s="4"/>
      <c r="C14" s="4"/>
      <c r="D14" s="4"/>
      <c r="E14" s="4"/>
      <c r="F14" s="4"/>
      <c r="G14" s="4"/>
      <c r="H14" s="4"/>
      <c r="I14" s="4"/>
      <c r="J14" s="4"/>
    </row>
    <row r="15" spans="2:12" ht="26.25" x14ac:dyDescent="0.25">
      <c r="B15" s="4"/>
      <c r="C15" s="26" t="s">
        <v>6</v>
      </c>
      <c r="D15" s="4"/>
      <c r="E15" s="4"/>
      <c r="F15" s="4"/>
      <c r="G15" s="4"/>
      <c r="H15" s="28" t="s">
        <v>16</v>
      </c>
      <c r="I15" s="4"/>
      <c r="J15" s="4"/>
    </row>
    <row r="16" spans="2:12" ht="23.25" x14ac:dyDescent="0.35">
      <c r="B16" s="4"/>
      <c r="C16" s="4"/>
      <c r="D16" s="4"/>
      <c r="E16" s="4"/>
      <c r="F16" s="4" t="s">
        <v>13</v>
      </c>
      <c r="G16" s="6"/>
      <c r="H16" s="29" t="s">
        <v>4</v>
      </c>
      <c r="I16" s="4"/>
      <c r="J16" s="4"/>
    </row>
    <row r="17" spans="2:10" ht="8.1" customHeight="1" x14ac:dyDescent="0.25">
      <c r="B17" s="4"/>
      <c r="C17" s="4"/>
      <c r="D17" s="4"/>
      <c r="E17" s="4"/>
      <c r="F17" s="4"/>
      <c r="G17" s="6"/>
      <c r="H17" s="4"/>
      <c r="I17" s="4"/>
      <c r="J17" s="4"/>
    </row>
    <row r="18" spans="2:10" ht="30" x14ac:dyDescent="0.25">
      <c r="B18" s="5" t="s">
        <v>14</v>
      </c>
      <c r="C18" s="4" t="s">
        <v>1</v>
      </c>
      <c r="D18" s="24">
        <v>22000</v>
      </c>
      <c r="E18" s="4"/>
      <c r="F18" s="14">
        <f>(D18*D20)*0.7</f>
        <v>7.2379999999999992E-4</v>
      </c>
      <c r="G18" s="6"/>
      <c r="H18" s="15">
        <f>0.7*F18*1000</f>
        <v>0.50665999999999989</v>
      </c>
      <c r="I18" s="4"/>
      <c r="J18" s="17" t="s">
        <v>11</v>
      </c>
    </row>
    <row r="19" spans="2:10" ht="30" x14ac:dyDescent="0.25">
      <c r="B19" s="5" t="s">
        <v>14</v>
      </c>
      <c r="C19" s="4" t="s">
        <v>7</v>
      </c>
      <c r="D19" s="25">
        <v>82000</v>
      </c>
      <c r="E19" s="4"/>
      <c r="F19" s="14"/>
      <c r="G19" s="22" t="s">
        <v>22</v>
      </c>
      <c r="H19" s="15"/>
      <c r="I19" s="4"/>
      <c r="J19" s="18"/>
    </row>
    <row r="20" spans="2:10" ht="30" x14ac:dyDescent="0.25">
      <c r="B20" s="5" t="s">
        <v>14</v>
      </c>
      <c r="C20" s="4" t="s">
        <v>2</v>
      </c>
      <c r="D20" s="10">
        <v>4.6999999999999997E-8</v>
      </c>
      <c r="E20" s="4"/>
      <c r="F20" s="14"/>
      <c r="G20" s="7"/>
      <c r="H20" s="16"/>
      <c r="I20" s="4"/>
      <c r="J20" s="18"/>
    </row>
    <row r="21" spans="2:10" ht="30" x14ac:dyDescent="0.25">
      <c r="B21" s="5"/>
      <c r="C21" s="4"/>
      <c r="D21" s="19" t="s">
        <v>18</v>
      </c>
      <c r="E21" s="4"/>
      <c r="F21" s="8"/>
      <c r="G21" s="7"/>
      <c r="H21" s="11"/>
      <c r="I21" s="4"/>
      <c r="J21" s="4"/>
    </row>
    <row r="22" spans="2:10" ht="30" x14ac:dyDescent="0.35">
      <c r="B22" s="5"/>
      <c r="C22" s="4"/>
      <c r="D22" s="21">
        <f>D20*1000000000000</f>
        <v>47000</v>
      </c>
      <c r="E22" s="23" t="s">
        <v>19</v>
      </c>
      <c r="F22" s="14">
        <f>((D18+(D19/2))*D20)*0.7</f>
        <v>2.0726999999999998E-3</v>
      </c>
      <c r="G22" s="7"/>
      <c r="H22" s="15">
        <f>0.7*F22*1000</f>
        <v>1.4508899999999998</v>
      </c>
      <c r="I22" s="4"/>
      <c r="J22" s="17" t="s">
        <v>17</v>
      </c>
    </row>
    <row r="23" spans="2:10" ht="30" x14ac:dyDescent="0.35">
      <c r="B23" s="5"/>
      <c r="C23" s="4"/>
      <c r="D23" s="21">
        <f>D20*1000000000</f>
        <v>47</v>
      </c>
      <c r="E23" s="23" t="s">
        <v>20</v>
      </c>
      <c r="F23" s="14"/>
      <c r="G23" s="22" t="s">
        <v>12</v>
      </c>
      <c r="H23" s="15"/>
      <c r="I23" s="4"/>
      <c r="J23" s="18"/>
    </row>
    <row r="24" spans="2:10" ht="30" x14ac:dyDescent="0.35">
      <c r="B24" s="5"/>
      <c r="C24" s="4"/>
      <c r="D24" s="21">
        <f>D20*1000000</f>
        <v>4.7E-2</v>
      </c>
      <c r="E24" s="23" t="s">
        <v>21</v>
      </c>
      <c r="F24" s="14"/>
      <c r="G24" s="6"/>
      <c r="H24" s="16"/>
      <c r="I24" s="4"/>
      <c r="J24" s="18"/>
    </row>
    <row r="25" spans="2:10" ht="8.25" customHeight="1" x14ac:dyDescent="0.25">
      <c r="B25" s="4"/>
      <c r="C25" s="4"/>
      <c r="E25" s="4"/>
      <c r="F25" s="8"/>
      <c r="G25" s="7"/>
      <c r="H25" s="9"/>
      <c r="I25" s="4"/>
      <c r="J25" s="4"/>
    </row>
    <row r="26" spans="2:10" ht="28.5" customHeight="1" x14ac:dyDescent="0.25">
      <c r="B26" s="4"/>
      <c r="C26" s="4"/>
      <c r="E26" s="4"/>
      <c r="F26" s="14">
        <f>((D18+D19)*D20)*0.7</f>
        <v>3.4215999999999999E-3</v>
      </c>
      <c r="G26" s="7"/>
      <c r="H26" s="15">
        <f>0.7*F26*1000</f>
        <v>2.3951199999999999</v>
      </c>
      <c r="I26" s="4"/>
      <c r="J26" s="17" t="s">
        <v>10</v>
      </c>
    </row>
    <row r="27" spans="2:10" ht="28.5" customHeight="1" x14ac:dyDescent="0.25">
      <c r="B27" s="4"/>
      <c r="C27" s="4"/>
      <c r="E27" s="4"/>
      <c r="F27" s="14"/>
      <c r="G27" s="22" t="s">
        <v>23</v>
      </c>
      <c r="H27" s="15"/>
      <c r="I27" s="4"/>
      <c r="J27" s="18"/>
    </row>
    <row r="28" spans="2:10" ht="28.5" customHeight="1" x14ac:dyDescent="0.25">
      <c r="B28" s="4"/>
      <c r="C28" s="4"/>
      <c r="E28" s="4"/>
      <c r="F28" s="14"/>
      <c r="G28" s="6"/>
      <c r="H28" s="16"/>
      <c r="I28" s="4"/>
      <c r="J28" s="18"/>
    </row>
    <row r="29" spans="2:10" ht="20.25" x14ac:dyDescent="0.25">
      <c r="B29" s="4"/>
      <c r="C29" s="4"/>
      <c r="D29" s="4"/>
      <c r="E29" s="4"/>
      <c r="F29" s="4"/>
      <c r="G29" s="6"/>
      <c r="H29" s="4"/>
      <c r="I29" s="4"/>
      <c r="J29" s="4"/>
    </row>
    <row r="30" spans="2:10" ht="20.25" x14ac:dyDescent="0.25">
      <c r="B30" s="4"/>
      <c r="C30" s="4"/>
      <c r="D30" s="4"/>
      <c r="E30" s="4"/>
      <c r="F30" s="4"/>
      <c r="G30" s="4"/>
      <c r="H30" s="4"/>
      <c r="I30" s="4"/>
      <c r="J30" s="4"/>
    </row>
  </sheetData>
  <sheetProtection password="C9A7" sheet="1" objects="1" scenarios="1" selectLockedCells="1"/>
  <mergeCells count="12">
    <mergeCell ref="F7:F8"/>
    <mergeCell ref="H7:H8"/>
    <mergeCell ref="J7:J8"/>
    <mergeCell ref="F18:F20"/>
    <mergeCell ref="H18:H20"/>
    <mergeCell ref="J18:J20"/>
    <mergeCell ref="F22:F24"/>
    <mergeCell ref="H22:H24"/>
    <mergeCell ref="J22:J24"/>
    <mergeCell ref="F26:F28"/>
    <mergeCell ref="H26:H28"/>
    <mergeCell ref="J26:J2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Servo_Tester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RGL</dc:creator>
  <cp:lastModifiedBy>RGL</cp:lastModifiedBy>
  <dcterms:created xsi:type="dcterms:W3CDTF">2021-08-26T16:29:34Z</dcterms:created>
  <dcterms:modified xsi:type="dcterms:W3CDTF">2021-08-30T16:51:52Z</dcterms:modified>
</cp:coreProperties>
</file>