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uyère" sheetId="4" r:id="rId1"/>
  </sheets>
  <definedNames>
    <definedName name="_xlnm.Print_Area" localSheetId="0">Tuyère!$A:$U</definedName>
  </definedNames>
  <calcPr calcId="145621"/>
</workbook>
</file>

<file path=xl/calcChain.xml><?xml version="1.0" encoding="utf-8"?>
<calcChain xmlns="http://schemas.openxmlformats.org/spreadsheetml/2006/main">
  <c r="F26" i="4" l="1"/>
  <c r="F24" i="4"/>
  <c r="F38" i="4" l="1"/>
  <c r="F35" i="4"/>
  <c r="F32" i="4" l="1"/>
  <c r="F34" i="4" l="1"/>
  <c r="F37" i="4" l="1"/>
  <c r="F40" i="4" l="1"/>
</calcChain>
</file>

<file path=xl/comments1.xml><?xml version="1.0" encoding="utf-8"?>
<comments xmlns="http://schemas.openxmlformats.org/spreadsheetml/2006/main">
  <authors>
    <author>RGL</author>
  </authors>
  <commentList>
    <comment ref="F35" authorId="0">
      <text>
        <r>
          <rPr>
            <sz val="12"/>
            <color indexed="81"/>
            <rFont val="Arial"/>
            <family val="2"/>
          </rPr>
          <t>Circonférence du petit cercle</t>
        </r>
      </text>
    </comment>
    <comment ref="F38" authorId="0">
      <text>
        <r>
          <rPr>
            <sz val="12"/>
            <color indexed="81"/>
            <rFont val="Arial"/>
            <family val="2"/>
          </rPr>
          <t>Circonférence du grand cercle</t>
        </r>
      </text>
    </comment>
  </commentList>
</comments>
</file>

<file path=xl/sharedStrings.xml><?xml version="1.0" encoding="utf-8"?>
<sst xmlns="http://schemas.openxmlformats.org/spreadsheetml/2006/main" count="43" uniqueCount="39">
  <si>
    <t>H</t>
  </si>
  <si>
    <t>https://fr.planetcalc.com/3831/</t>
  </si>
  <si>
    <t>L=</t>
  </si>
  <si>
    <t>r2</t>
  </si>
  <si>
    <t>r1</t>
  </si>
  <si>
    <t>R1 =</t>
  </si>
  <si>
    <t>R2 =</t>
  </si>
  <si>
    <t>Angle =</t>
  </si>
  <si>
    <t>Hauteur =</t>
  </si>
  <si>
    <t>Grand rayon =</t>
  </si>
  <si>
    <t>Petit Rayon =</t>
  </si>
  <si>
    <t>?</t>
  </si>
  <si>
    <t>Calcul de développement d'une tuyère conique</t>
  </si>
  <si>
    <t xml:space="preserve">  (Pour le cône entier r1 est de zéro.)</t>
  </si>
  <si>
    <t xml:space="preserve">  (Pour le cône entier il est de zéro.)</t>
  </si>
  <si>
    <t xml:space="preserve">  (Pour le cône entier il est de L.)</t>
  </si>
  <si>
    <t>Résultats</t>
  </si>
  <si>
    <t xml:space="preserve">  ( Apothème L )</t>
  </si>
  <si>
    <t>Source:</t>
  </si>
  <si>
    <t>Nous devons donc trouver la longueur du côté latéral (ou hauteur de la génératrice), le rayon de l'arc inférieur, le rayon de l'arc supérieur.</t>
  </si>
  <si>
    <t xml:space="preserve">Pour construire le moule d'une tuyère profilée, il faudra réaliser </t>
  </si>
  <si>
    <t>un premier cône intérieur, et un autre extérieur qui sera plus évasé.</t>
  </si>
  <si>
    <t>Longueur d'arc:</t>
  </si>
  <si>
    <r>
      <t xml:space="preserve">La </t>
    </r>
    <r>
      <rPr>
        <b/>
        <sz val="15"/>
        <color rgb="FF000000"/>
        <rFont val="Arial"/>
        <family val="2"/>
      </rPr>
      <t>hauteur de la génératrice</t>
    </r>
    <r>
      <rPr>
        <sz val="15"/>
        <color rgb="FF000000"/>
        <rFont val="Arial"/>
        <family val="2"/>
      </rPr>
      <t xml:space="preserve"> peut être trouvé en utilisant Pythagore :</t>
    </r>
  </si>
  <si>
    <r>
      <t>Le</t>
    </r>
    <r>
      <rPr>
        <b/>
        <sz val="15"/>
        <color rgb="FF000000"/>
        <rFont val="Arial"/>
        <family val="2"/>
      </rPr>
      <t xml:space="preserve"> rayon de l'arc supérieur</t>
    </r>
    <r>
      <rPr>
        <sz val="15"/>
        <color rgb="FF000000"/>
        <rFont val="Arial"/>
        <family val="2"/>
      </rPr>
      <t xml:space="preserve"> peut être trouvé en utilisant les triangles semblables:</t>
    </r>
  </si>
  <si>
    <r>
      <t xml:space="preserve">Ainsi le </t>
    </r>
    <r>
      <rPr>
        <b/>
        <sz val="15"/>
        <color rgb="FF000000"/>
        <rFont val="Arial"/>
        <family val="2"/>
      </rPr>
      <t>rayon de l'arc inférieur</t>
    </r>
    <r>
      <rPr>
        <sz val="15"/>
        <color rgb="FF000000"/>
        <rFont val="Arial"/>
        <family val="2"/>
      </rPr>
      <t xml:space="preserve"> est de</t>
    </r>
  </si>
  <si>
    <r>
      <t>Et l'</t>
    </r>
    <r>
      <rPr>
        <b/>
        <sz val="15"/>
        <color rgb="FF000000"/>
        <rFont val="Arial"/>
        <family val="2"/>
      </rPr>
      <t>angle central</t>
    </r>
    <r>
      <rPr>
        <sz val="15"/>
        <color rgb="FF000000"/>
        <rFont val="Arial"/>
        <family val="2"/>
      </rPr>
      <t xml:space="preserve"> est de</t>
    </r>
  </si>
  <si>
    <t>♦</t>
  </si>
  <si>
    <t>Nous avons le rayon de la base inférieure, le rayon de la base supérieure (dans le cas de cône tronqué) et la longueur du cône tronqué.</t>
  </si>
  <si>
    <t>Méthode Empirique</t>
  </si>
  <si>
    <t>On connaît donc le grand diamètre A, le petit diamètre B et la longeur (hauteur) de la tuyère.</t>
  </si>
  <si>
    <t>  1. Tracer le tronc de cône vu de profil</t>
  </si>
  <si>
    <t>  2. Prolonger les deux flancs, à la croisée de ces lignes pour obtenir le centre des cercles</t>
  </si>
  <si>
    <t>  3. De ce centre, tracer les deux cercles du développé</t>
  </si>
  <si>
    <t>  4. Sur le grand cercle, reporter 3 fois la longueur A (En fait: 3,1416 x Diamètre de A  = Circonférence de A)</t>
  </si>
  <si>
    <t>  5. On obtient le développé</t>
  </si>
  <si>
    <t>En clair, je fais tourner mon cône (tuyère genre "abat-jour") sur son développé et quand il a fait un tour sur lui-même, ça représente une portion du grand cercle C2, donc en angles, une fraction de 360°.</t>
  </si>
  <si>
    <t>D'où le rapport entre le périmetre1 et le périmetre2: 360° x (R1x 2pi)/(R2x2pi) = 360° x R1/R2.</t>
  </si>
  <si>
    <t>https://bijouxalacheville.forumactif.org/t4382-comment-trouver-le-developpe-d-un-tronc-de-cone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</si>
</sst>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°"/>
  </numFmts>
  <fonts count="3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Arial"/>
      <family val="2"/>
    </font>
    <font>
      <b/>
      <i/>
      <sz val="20"/>
      <color rgb="FF0070C0"/>
      <name val="Calibri"/>
      <family val="2"/>
      <scheme val="minor"/>
    </font>
    <font>
      <i/>
      <sz val="20"/>
      <color rgb="FF0000FF"/>
      <name val="Arial"/>
      <family val="2"/>
    </font>
    <font>
      <b/>
      <sz val="20"/>
      <color rgb="FF0000FF"/>
      <name val="Arial"/>
      <family val="2"/>
    </font>
    <font>
      <i/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u/>
      <sz val="26"/>
      <color rgb="FF00B050"/>
      <name val="Arial"/>
      <family val="2"/>
    </font>
    <font>
      <b/>
      <u/>
      <sz val="16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4"/>
      <color rgb="FF0000FF"/>
      <name val="Arial"/>
      <family val="2"/>
    </font>
    <font>
      <b/>
      <sz val="24"/>
      <color theme="1"/>
      <name val="Arial"/>
      <family val="2"/>
    </font>
    <font>
      <sz val="12"/>
      <color indexed="81"/>
      <name val="Arial"/>
      <family val="2"/>
    </font>
    <font>
      <i/>
      <sz val="14"/>
      <color rgb="FF000000"/>
      <name val="Arial"/>
      <family val="2"/>
    </font>
    <font>
      <b/>
      <u/>
      <sz val="24"/>
      <color rgb="FF0000FF"/>
      <name val="Arial"/>
      <family val="2"/>
    </font>
    <font>
      <sz val="48"/>
      <color theme="1"/>
      <name val="Wingdings"/>
      <charset val="2"/>
    </font>
    <font>
      <sz val="20"/>
      <color theme="1"/>
      <name val="Calibri"/>
      <family val="2"/>
      <scheme val="minor"/>
    </font>
    <font>
      <b/>
      <u/>
      <sz val="36"/>
      <color rgb="FF00B050"/>
      <name val="Arial"/>
      <family val="2"/>
    </font>
    <font>
      <i/>
      <sz val="16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sz val="15"/>
      <color rgb="FF000000"/>
      <name val="Arial"/>
      <family val="2"/>
    </font>
    <font>
      <b/>
      <sz val="15"/>
      <color rgb="FF00000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u/>
      <sz val="2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1"/>
    <xf numFmtId="0" fontId="0" fillId="0" borderId="0" xfId="0" applyAlignment="1" applyProtection="1"/>
    <xf numFmtId="0" fontId="12" fillId="0" borderId="0" xfId="0" applyFont="1" applyProtection="1"/>
    <xf numFmtId="0" fontId="6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/>
    </xf>
    <xf numFmtId="2" fontId="11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8" fillId="0" borderId="0" xfId="0" applyFont="1" applyAlignment="1" applyProtection="1">
      <alignment horizontal="right" vertical="center" indent="1"/>
    </xf>
    <xf numFmtId="2" fontId="7" fillId="3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indent="1"/>
    </xf>
    <xf numFmtId="2" fontId="0" fillId="0" borderId="0" xfId="0" applyNumberFormat="1" applyAlignment="1" applyProtection="1"/>
    <xf numFmtId="0" fontId="0" fillId="4" borderId="0" xfId="0" applyFill="1" applyAlignment="1" applyProtection="1"/>
    <xf numFmtId="0" fontId="9" fillId="4" borderId="0" xfId="0" applyFont="1" applyFill="1" applyAlignment="1" applyProtection="1">
      <alignment horizontal="right" vertical="center" indent="1"/>
    </xf>
    <xf numFmtId="0" fontId="10" fillId="0" borderId="0" xfId="0" applyFont="1" applyAlignment="1" applyProtection="1">
      <alignment horizontal="center" vertical="center"/>
    </xf>
    <xf numFmtId="0" fontId="15" fillId="4" borderId="0" xfId="0" applyFont="1" applyFill="1" applyAlignment="1" applyProtection="1">
      <alignment horizontal="right" vertical="center" indent="1"/>
    </xf>
    <xf numFmtId="2" fontId="14" fillId="3" borderId="0" xfId="0" applyNumberFormat="1" applyFont="1" applyFill="1" applyAlignment="1" applyProtection="1">
      <alignment horizontal="center" vertical="center"/>
    </xf>
    <xf numFmtId="0" fontId="0" fillId="6" borderId="0" xfId="0" applyFill="1" applyAlignment="1" applyProtection="1"/>
    <xf numFmtId="0" fontId="9" fillId="6" borderId="0" xfId="0" applyFont="1" applyFill="1" applyAlignment="1" applyProtection="1">
      <alignment horizontal="right" vertical="center" indent="1"/>
    </xf>
    <xf numFmtId="0" fontId="15" fillId="6" borderId="0" xfId="0" applyFont="1" applyFill="1" applyAlignment="1" applyProtection="1">
      <alignment horizontal="right" vertical="center" indent="1"/>
    </xf>
    <xf numFmtId="0" fontId="9" fillId="0" borderId="0" xfId="0" applyFont="1" applyAlignment="1" applyProtection="1">
      <alignment horizontal="right" vertical="center" indent="1"/>
    </xf>
    <xf numFmtId="0" fontId="2" fillId="0" borderId="0" xfId="0" applyFont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 applyProtection="1"/>
    <xf numFmtId="0" fontId="1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 applyProtection="1"/>
    <xf numFmtId="0" fontId="20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 vertical="center" indent="2"/>
    </xf>
    <xf numFmtId="0" fontId="22" fillId="0" borderId="0" xfId="0" applyFont="1" applyProtection="1"/>
    <xf numFmtId="0" fontId="3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2" fontId="24" fillId="3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/>
    <xf numFmtId="164" fontId="24" fillId="3" borderId="0" xfId="0" applyNumberFormat="1" applyFont="1" applyFill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5" fillId="0" borderId="0" xfId="1" applyAlignment="1" applyProtection="1"/>
    <xf numFmtId="0" fontId="19" fillId="0" borderId="0" xfId="0" applyFont="1" applyAlignment="1" applyProtection="1">
      <alignment horizontal="center" vertical="top"/>
    </xf>
    <xf numFmtId="0" fontId="19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28" fillId="0" borderId="0" xfId="0" applyFont="1"/>
    <xf numFmtId="0" fontId="27" fillId="3" borderId="0" xfId="0" applyFont="1" applyFill="1" applyAlignment="1" applyProtection="1">
      <alignment vertical="center"/>
    </xf>
    <xf numFmtId="0" fontId="29" fillId="3" borderId="0" xfId="0" applyFont="1" applyFill="1" applyAlignment="1" applyProtection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  <color rgb="FF0000FF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752475</xdr:colOff>
      <xdr:row>7</xdr:row>
      <xdr:rowOff>0</xdr:rowOff>
    </xdr:from>
    <xdr:to>
      <xdr:col>10</xdr:col>
      <xdr:colOff>438150</xdr:colOff>
      <xdr:row>8</xdr:row>
      <xdr:rowOff>9525</xdr:rowOff>
    </xdr:to>
    <xdr:pic>
      <xdr:nvPicPr>
        <xdr:cNvPr id="2" name="Image 1" descr="L = \sqrt{ (r_2 - r_1)^2 + H^2 }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590675"/>
          <a:ext cx="2085975" cy="257175"/>
        </a:xfrm>
        <a:prstGeom prst="rect">
          <a:avLst/>
        </a:prstGeom>
        <a:solidFill>
          <a:srgbClr val="FFFFCC"/>
        </a:solidFill>
        <a:extLst/>
      </xdr:spPr>
    </xdr:pic>
    <xdr:clientData/>
  </xdr:twoCellAnchor>
  <xdr:twoCellAnchor editAs="oneCell">
    <xdr:from>
      <xdr:col>8</xdr:col>
      <xdr:colOff>733424</xdr:colOff>
      <xdr:row>10</xdr:row>
      <xdr:rowOff>76200</xdr:rowOff>
    </xdr:from>
    <xdr:to>
      <xdr:col>10</xdr:col>
      <xdr:colOff>409574</xdr:colOff>
      <xdr:row>13</xdr:row>
      <xdr:rowOff>28575</xdr:rowOff>
    </xdr:to>
    <xdr:pic>
      <xdr:nvPicPr>
        <xdr:cNvPr id="3" name="Image 2" descr="R_1=\frac{L*r_1}{r_2-r_1}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4" y="2047875"/>
          <a:ext cx="1200150" cy="466725"/>
        </a:xfrm>
        <a:prstGeom prst="rect">
          <a:avLst/>
        </a:prstGeom>
        <a:solidFill>
          <a:srgbClr val="FFFFCC"/>
        </a:solidFill>
        <a:extLst/>
      </xdr:spPr>
    </xdr:pic>
    <xdr:clientData/>
  </xdr:twoCellAnchor>
  <xdr:twoCellAnchor editAs="oneCell">
    <xdr:from>
      <xdr:col>5</xdr:col>
      <xdr:colOff>133350</xdr:colOff>
      <xdr:row>15</xdr:row>
      <xdr:rowOff>42863</xdr:rowOff>
    </xdr:from>
    <xdr:to>
      <xdr:col>6</xdr:col>
      <xdr:colOff>9525</xdr:colOff>
      <xdr:row>15</xdr:row>
      <xdr:rowOff>223838</xdr:rowOff>
    </xdr:to>
    <xdr:pic>
      <xdr:nvPicPr>
        <xdr:cNvPr id="4" name="Image 3" descr="R_2=L+R_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138488"/>
          <a:ext cx="1181100" cy="180975"/>
        </a:xfrm>
        <a:prstGeom prst="rect">
          <a:avLst/>
        </a:prstGeom>
        <a:solidFill>
          <a:srgbClr val="FFFFCC"/>
        </a:solidFill>
        <a:extLst/>
      </xdr:spPr>
    </xdr:pic>
    <xdr:clientData/>
  </xdr:twoCellAnchor>
  <xdr:twoCellAnchor editAs="oneCell">
    <xdr:from>
      <xdr:col>3</xdr:col>
      <xdr:colOff>652462</xdr:colOff>
      <xdr:row>18</xdr:row>
      <xdr:rowOff>147636</xdr:rowOff>
    </xdr:from>
    <xdr:to>
      <xdr:col>5</xdr:col>
      <xdr:colOff>138112</xdr:colOff>
      <xdr:row>20</xdr:row>
      <xdr:rowOff>100011</xdr:rowOff>
    </xdr:to>
    <xdr:pic>
      <xdr:nvPicPr>
        <xdr:cNvPr id="5" name="Image 4" descr="\phi=360*\frac{r_2}{R_2}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6962" y="3805236"/>
          <a:ext cx="1200150" cy="409575"/>
        </a:xfrm>
        <a:prstGeom prst="rect">
          <a:avLst/>
        </a:prstGeom>
        <a:solidFill>
          <a:srgbClr val="FFFFCC"/>
        </a:solidFill>
        <a:extLst/>
      </xdr:spPr>
    </xdr:pic>
    <xdr:clientData/>
  </xdr:twoCellAnchor>
  <xdr:twoCellAnchor>
    <xdr:from>
      <xdr:col>2</xdr:col>
      <xdr:colOff>352424</xdr:colOff>
      <xdr:row>22</xdr:row>
      <xdr:rowOff>66675</xdr:rowOff>
    </xdr:from>
    <xdr:to>
      <xdr:col>8</xdr:col>
      <xdr:colOff>266699</xdr:colOff>
      <xdr:row>28</xdr:row>
      <xdr:rowOff>209550</xdr:rowOff>
    </xdr:to>
    <xdr:sp macro="" textlink="">
      <xdr:nvSpPr>
        <xdr:cNvPr id="6" name="Rectangle à coins arrondis 5"/>
        <xdr:cNvSpPr/>
      </xdr:nvSpPr>
      <xdr:spPr>
        <a:xfrm>
          <a:off x="1304924" y="4848225"/>
          <a:ext cx="5153025" cy="3048000"/>
        </a:xfrm>
        <a:prstGeom prst="roundRect">
          <a:avLst/>
        </a:prstGeom>
        <a:noFill/>
        <a:ln w="889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10</xdr:col>
      <xdr:colOff>85725</xdr:colOff>
      <xdr:row>21</xdr:row>
      <xdr:rowOff>419100</xdr:rowOff>
    </xdr:from>
    <xdr:to>
      <xdr:col>20</xdr:col>
      <xdr:colOff>557573</xdr:colOff>
      <xdr:row>33</xdr:row>
      <xdr:rowOff>409575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00975" y="4762500"/>
          <a:ext cx="8091848" cy="5219700"/>
        </a:xfrm>
        <a:prstGeom prst="rect">
          <a:avLst/>
        </a:prstGeom>
      </xdr:spPr>
    </xdr:pic>
    <xdr:clientData/>
  </xdr:twoCellAnchor>
  <xdr:twoCellAnchor editAs="oneCell">
    <xdr:from>
      <xdr:col>12</xdr:col>
      <xdr:colOff>133350</xdr:colOff>
      <xdr:row>36</xdr:row>
      <xdr:rowOff>276225</xdr:rowOff>
    </xdr:from>
    <xdr:to>
      <xdr:col>15</xdr:col>
      <xdr:colOff>58947</xdr:colOff>
      <xdr:row>47</xdr:row>
      <xdr:rowOff>209550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010650" y="9763125"/>
          <a:ext cx="2211597" cy="3562350"/>
        </a:xfrm>
        <a:prstGeom prst="rect">
          <a:avLst/>
        </a:prstGeom>
      </xdr:spPr>
    </xdr:pic>
    <xdr:clientData/>
  </xdr:twoCellAnchor>
  <xdr:twoCellAnchor editAs="oneCell">
    <xdr:from>
      <xdr:col>15</xdr:col>
      <xdr:colOff>466724</xdr:colOff>
      <xdr:row>36</xdr:row>
      <xdr:rowOff>276225</xdr:rowOff>
    </xdr:from>
    <xdr:to>
      <xdr:col>20</xdr:col>
      <xdr:colOff>68519</xdr:colOff>
      <xdr:row>46</xdr:row>
      <xdr:rowOff>159904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630024" y="9763125"/>
          <a:ext cx="3411795" cy="3255529"/>
        </a:xfrm>
        <a:prstGeom prst="rect">
          <a:avLst/>
        </a:prstGeom>
      </xdr:spPr>
    </xdr:pic>
    <xdr:clientData/>
  </xdr:twoCellAnchor>
  <xdr:twoCellAnchor editAs="oneCell">
    <xdr:from>
      <xdr:col>14</xdr:col>
      <xdr:colOff>419100</xdr:colOff>
      <xdr:row>7</xdr:row>
      <xdr:rowOff>209550</xdr:rowOff>
    </xdr:from>
    <xdr:to>
      <xdr:col>18</xdr:col>
      <xdr:colOff>723481</xdr:colOff>
      <xdr:row>21</xdr:row>
      <xdr:rowOff>94920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820400" y="1781175"/>
          <a:ext cx="3352381" cy="2638095"/>
        </a:xfrm>
        <a:prstGeom prst="rect">
          <a:avLst/>
        </a:prstGeom>
      </xdr:spPr>
    </xdr:pic>
    <xdr:clientData/>
  </xdr:twoCellAnchor>
  <xdr:twoCellAnchor>
    <xdr:from>
      <xdr:col>2</xdr:col>
      <xdr:colOff>685800</xdr:colOff>
      <xdr:row>21</xdr:row>
      <xdr:rowOff>114301</xdr:rowOff>
    </xdr:from>
    <xdr:to>
      <xdr:col>8</xdr:col>
      <xdr:colOff>85725</xdr:colOff>
      <xdr:row>21</xdr:row>
      <xdr:rowOff>495301</xdr:rowOff>
    </xdr:to>
    <xdr:sp macro="" textlink="">
      <xdr:nvSpPr>
        <xdr:cNvPr id="12" name="ZoneTexte 11"/>
        <xdr:cNvSpPr txBox="1"/>
      </xdr:nvSpPr>
      <xdr:spPr>
        <a:xfrm>
          <a:off x="1638300" y="4381501"/>
          <a:ext cx="427672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 u="sng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Introduisez vos valeurs</a:t>
          </a:r>
        </a:p>
      </xdr:txBody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93</xdr:row>
      <xdr:rowOff>114300</xdr:rowOff>
    </xdr:to>
    <xdr:sp macro="" textlink="">
      <xdr:nvSpPr>
        <xdr:cNvPr id="1027" name="AutoShape 3" descr="E:\THUNDERSITES\_SITES EN DEVELOPPEMENT\ALPMN\WebPages\images\1992.jpg"/>
        <xdr:cNvSpPr>
          <a:spLocks noChangeAspect="1" noChangeArrowheads="1"/>
        </xdr:cNvSpPr>
      </xdr:nvSpPr>
      <xdr:spPr bwMode="auto">
        <a:xfrm>
          <a:off x="952500" y="2337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704850</xdr:colOff>
      <xdr:row>92</xdr:row>
      <xdr:rowOff>152400</xdr:rowOff>
    </xdr:from>
    <xdr:to>
      <xdr:col>9</xdr:col>
      <xdr:colOff>85148</xdr:colOff>
      <xdr:row>107</xdr:row>
      <xdr:rowOff>152043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419350" y="23526750"/>
          <a:ext cx="4619048" cy="2857143"/>
        </a:xfrm>
        <a:prstGeom prst="rect">
          <a:avLst/>
        </a:prstGeom>
      </xdr:spPr>
    </xdr:pic>
    <xdr:clientData/>
  </xdr:twoCellAnchor>
  <xdr:twoCellAnchor editAs="oneCell">
    <xdr:from>
      <xdr:col>2</xdr:col>
      <xdr:colOff>85724</xdr:colOff>
      <xdr:row>55</xdr:row>
      <xdr:rowOff>57150</xdr:rowOff>
    </xdr:from>
    <xdr:to>
      <xdr:col>18</xdr:col>
      <xdr:colOff>87691</xdr:colOff>
      <xdr:row>82</xdr:row>
      <xdr:rowOff>38100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38224" y="16059150"/>
          <a:ext cx="12860717" cy="512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jouxalacheville.forumactif.org/t4382-comment-trouver-le-developpe-d-un-tronc-de-cone" TargetMode="External"/><Relationship Id="rId1" Type="http://schemas.openxmlformats.org/officeDocument/2006/relationships/hyperlink" Target="https://fr.planetcalc.com/3831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115"/>
  <sheetViews>
    <sheetView showGridLines="0" tabSelected="1" zoomScaleNormal="100" workbookViewId="0">
      <selection activeCell="U14" sqref="U14:V14"/>
    </sheetView>
  </sheetViews>
  <sheetFormatPr baseColWidth="10" defaultRowHeight="15" x14ac:dyDescent="0.25"/>
  <cols>
    <col min="1" max="1" width="2.85546875" style="2" customWidth="1"/>
    <col min="2" max="4" width="11.42578125" style="2"/>
    <col min="5" max="5" width="14.28515625" style="2" customWidth="1"/>
    <col min="6" max="6" width="19.5703125" style="2" customWidth="1"/>
    <col min="7" max="7" width="8.7109375" style="2" customWidth="1"/>
    <col min="8" max="8" width="13.140625" style="2" customWidth="1"/>
    <col min="9" max="16384" width="11.42578125" style="2"/>
  </cols>
  <sheetData>
    <row r="1" spans="2:18" ht="4.5" customHeight="1" x14ac:dyDescent="0.25"/>
    <row r="2" spans="2:18" ht="45" x14ac:dyDescent="0.6">
      <c r="B2" s="33" t="s">
        <v>12</v>
      </c>
      <c r="Q2" s="36" t="s">
        <v>18</v>
      </c>
      <c r="R2" s="41" t="s">
        <v>1</v>
      </c>
    </row>
    <row r="3" spans="2:18" ht="18" customHeight="1" x14ac:dyDescent="0.5">
      <c r="B3" s="3"/>
    </row>
    <row r="4" spans="2:18" ht="18.75" x14ac:dyDescent="0.25">
      <c r="B4" s="40" t="s">
        <v>28</v>
      </c>
    </row>
    <row r="5" spans="2:18" ht="6" customHeight="1" x14ac:dyDescent="0.25">
      <c r="B5" s="4"/>
    </row>
    <row r="6" spans="2:18" ht="18.75" x14ac:dyDescent="0.25">
      <c r="B6" s="40" t="s">
        <v>19</v>
      </c>
    </row>
    <row r="7" spans="2:18" ht="14.25" customHeight="1" x14ac:dyDescent="0.25">
      <c r="B7" s="4"/>
    </row>
    <row r="8" spans="2:18" ht="19.5" x14ac:dyDescent="0.25">
      <c r="B8" s="40" t="s">
        <v>23</v>
      </c>
    </row>
    <row r="9" spans="2:18" ht="6" customHeight="1" x14ac:dyDescent="0.25">
      <c r="B9" s="4"/>
    </row>
    <row r="10" spans="2:18" ht="18.75" x14ac:dyDescent="0.3">
      <c r="B10" s="25" t="s">
        <v>13</v>
      </c>
    </row>
    <row r="12" spans="2:18" ht="19.5" x14ac:dyDescent="0.25">
      <c r="B12" s="40" t="s">
        <v>24</v>
      </c>
    </row>
    <row r="13" spans="2:18" ht="6" customHeight="1" x14ac:dyDescent="0.25">
      <c r="B13" s="4"/>
    </row>
    <row r="14" spans="2:18" ht="18.75" x14ac:dyDescent="0.3">
      <c r="B14" s="25" t="s">
        <v>14</v>
      </c>
    </row>
    <row r="16" spans="2:18" ht="19.5" x14ac:dyDescent="0.25">
      <c r="B16" s="40" t="s">
        <v>25</v>
      </c>
    </row>
    <row r="17" spans="2:8" ht="6" customHeight="1" x14ac:dyDescent="0.25">
      <c r="B17" s="4"/>
    </row>
    <row r="18" spans="2:8" ht="18.75" x14ac:dyDescent="0.25">
      <c r="B18" s="26" t="s">
        <v>15</v>
      </c>
    </row>
    <row r="20" spans="2:8" ht="21" customHeight="1" x14ac:dyDescent="0.25">
      <c r="B20" s="40" t="s">
        <v>26</v>
      </c>
    </row>
    <row r="21" spans="2:8" ht="18" x14ac:dyDescent="0.25">
      <c r="B21" s="4"/>
    </row>
    <row r="22" spans="2:8" ht="40.5" customHeight="1" x14ac:dyDescent="0.25"/>
    <row r="23" spans="2:8" ht="21" x14ac:dyDescent="0.35">
      <c r="B23" s="5"/>
    </row>
    <row r="24" spans="2:8" ht="59.25" x14ac:dyDescent="0.75">
      <c r="B24" s="6"/>
      <c r="E24" s="34" t="s">
        <v>9</v>
      </c>
      <c r="F24" s="22">
        <f>130/2</f>
        <v>65</v>
      </c>
      <c r="G24" s="32" t="s">
        <v>3</v>
      </c>
      <c r="H24" s="31" t="s">
        <v>11</v>
      </c>
    </row>
    <row r="25" spans="2:8" x14ac:dyDescent="0.25">
      <c r="E25" s="7"/>
    </row>
    <row r="26" spans="2:8" ht="59.25" x14ac:dyDescent="0.75">
      <c r="B26" s="6"/>
      <c r="E26" s="34" t="s">
        <v>10</v>
      </c>
      <c r="F26" s="23">
        <f>115/2</f>
        <v>57.5</v>
      </c>
      <c r="G26" s="32" t="s">
        <v>4</v>
      </c>
      <c r="H26" s="30" t="s">
        <v>11</v>
      </c>
    </row>
    <row r="27" spans="2:8" x14ac:dyDescent="0.25">
      <c r="E27" s="7"/>
    </row>
    <row r="28" spans="2:8" ht="59.25" x14ac:dyDescent="0.75">
      <c r="E28" s="34" t="s">
        <v>8</v>
      </c>
      <c r="F28" s="24">
        <v>120</v>
      </c>
      <c r="G28" s="32" t="s">
        <v>0</v>
      </c>
      <c r="H28" s="30" t="s">
        <v>11</v>
      </c>
    </row>
    <row r="29" spans="2:8" ht="53.25" customHeight="1" x14ac:dyDescent="0.25"/>
    <row r="30" spans="2:8" ht="32.25" customHeight="1" x14ac:dyDescent="0.25">
      <c r="D30" s="42" t="s">
        <v>16</v>
      </c>
      <c r="E30" s="43"/>
      <c r="F30" s="43"/>
      <c r="G30" s="43"/>
    </row>
    <row r="31" spans="2:8" ht="10.5" customHeight="1" x14ac:dyDescent="0.25">
      <c r="D31" s="28"/>
      <c r="E31" s="29"/>
      <c r="F31" s="29"/>
      <c r="G31" s="29"/>
    </row>
    <row r="32" spans="2:8" ht="26.25" x14ac:dyDescent="0.25">
      <c r="E32" s="8" t="s">
        <v>2</v>
      </c>
      <c r="F32" s="9">
        <f>SQRT(((F24-F26) ^2)+(F28^2))</f>
        <v>120.23414656411047</v>
      </c>
      <c r="G32" s="35" t="s">
        <v>17</v>
      </c>
    </row>
    <row r="33" spans="4:8" ht="20.25" customHeight="1" x14ac:dyDescent="0.25">
      <c r="E33" s="10"/>
      <c r="F33" s="11"/>
    </row>
    <row r="34" spans="4:8" ht="33.75" x14ac:dyDescent="0.25">
      <c r="D34" s="12"/>
      <c r="E34" s="13" t="s">
        <v>5</v>
      </c>
      <c r="F34" s="37">
        <f>(F32*F26)/(F24-F26)</f>
        <v>921.79512365818039</v>
      </c>
      <c r="G34" s="14"/>
      <c r="H34" s="27"/>
    </row>
    <row r="35" spans="4:8" ht="18.75" x14ac:dyDescent="0.25">
      <c r="D35" s="12"/>
      <c r="E35" s="15" t="s">
        <v>22</v>
      </c>
      <c r="F35" s="16">
        <f>PI()*2*F26</f>
        <v>361.28315516282623</v>
      </c>
      <c r="G35" s="14"/>
      <c r="H35" s="14"/>
    </row>
    <row r="36" spans="4:8" ht="6.75" customHeight="1" x14ac:dyDescent="0.25">
      <c r="E36" s="10"/>
      <c r="F36" s="11"/>
    </row>
    <row r="37" spans="4:8" ht="33.75" x14ac:dyDescent="0.25">
      <c r="D37" s="17"/>
      <c r="E37" s="18" t="s">
        <v>6</v>
      </c>
      <c r="F37" s="37">
        <f>F32+F34</f>
        <v>1042.029270222291</v>
      </c>
      <c r="G37" s="14"/>
      <c r="H37" s="27"/>
    </row>
    <row r="38" spans="4:8" ht="18.75" x14ac:dyDescent="0.25">
      <c r="D38" s="17"/>
      <c r="E38" s="19" t="s">
        <v>22</v>
      </c>
      <c r="F38" s="16">
        <f>PI()*2*F24</f>
        <v>408.40704496667308</v>
      </c>
      <c r="G38" s="14"/>
      <c r="H38" s="14"/>
    </row>
    <row r="39" spans="4:8" ht="6.75" customHeight="1" x14ac:dyDescent="0.25">
      <c r="E39" s="10"/>
      <c r="F39" s="11"/>
    </row>
    <row r="40" spans="4:8" ht="33.75" x14ac:dyDescent="0.25">
      <c r="E40" s="20" t="s">
        <v>7</v>
      </c>
      <c r="F40" s="39">
        <f>360*(F24/F37)</f>
        <v>22.45618301586499</v>
      </c>
    </row>
    <row r="41" spans="4:8" ht="71.25" customHeight="1" x14ac:dyDescent="0.3">
      <c r="D41" s="38" t="s">
        <v>20</v>
      </c>
    </row>
    <row r="42" spans="4:8" ht="20.25" x14ac:dyDescent="0.3">
      <c r="D42" s="38" t="s">
        <v>21</v>
      </c>
    </row>
    <row r="43" spans="4:8" ht="20.25" x14ac:dyDescent="0.25">
      <c r="D43" s="21"/>
    </row>
    <row r="44" spans="4:8" ht="20.25" x14ac:dyDescent="0.25">
      <c r="D44" s="21"/>
    </row>
    <row r="45" spans="4:8" ht="20.25" x14ac:dyDescent="0.25">
      <c r="D45" s="21"/>
    </row>
    <row r="46" spans="4:8" ht="20.25" x14ac:dyDescent="0.25">
      <c r="D46" s="21"/>
    </row>
    <row r="47" spans="4:8" ht="20.25" x14ac:dyDescent="0.25">
      <c r="D47" s="21"/>
    </row>
    <row r="48" spans="4:8" ht="20.25" x14ac:dyDescent="0.25">
      <c r="D48" s="21"/>
    </row>
    <row r="49" spans="2:22" ht="20.25" x14ac:dyDescent="0.25">
      <c r="D49" s="21"/>
    </row>
    <row r="50" spans="2:22" ht="20.25" x14ac:dyDescent="0.25">
      <c r="D50" s="21"/>
    </row>
    <row r="51" spans="2:22" ht="20.25" x14ac:dyDescent="0.25">
      <c r="D51" s="21"/>
    </row>
    <row r="52" spans="2:22" ht="20.25" x14ac:dyDescent="0.25">
      <c r="D52" s="21"/>
    </row>
    <row r="53" spans="2:22" x14ac:dyDescent="0.25">
      <c r="Q53" s="2" t="s">
        <v>27</v>
      </c>
    </row>
    <row r="54" spans="2:22" ht="55.5" customHeight="1" x14ac:dyDescent="0.25">
      <c r="B54" s="49"/>
      <c r="C54" s="50" t="s">
        <v>29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85" spans="3:3" ht="18" x14ac:dyDescent="0.25">
      <c r="C85" s="44" t="s">
        <v>30</v>
      </c>
    </row>
    <row r="86" spans="3:3" ht="18.75" x14ac:dyDescent="0.25">
      <c r="C86" s="45"/>
    </row>
    <row r="87" spans="3:3" ht="18" x14ac:dyDescent="0.25">
      <c r="C87" s="44" t="s">
        <v>31</v>
      </c>
    </row>
    <row r="88" spans="3:3" ht="18" x14ac:dyDescent="0.25">
      <c r="C88" s="44" t="s">
        <v>32</v>
      </c>
    </row>
    <row r="89" spans="3:3" ht="18" x14ac:dyDescent="0.25">
      <c r="C89" s="44" t="s">
        <v>33</v>
      </c>
    </row>
    <row r="90" spans="3:3" ht="18" x14ac:dyDescent="0.25">
      <c r="C90" s="44" t="s">
        <v>34</v>
      </c>
    </row>
    <row r="91" spans="3:3" ht="18" x14ac:dyDescent="0.25">
      <c r="C91" s="46" t="s">
        <v>35</v>
      </c>
    </row>
    <row r="92" spans="3:3" ht="18.75" x14ac:dyDescent="0.3">
      <c r="C92" s="47"/>
    </row>
    <row r="93" spans="3:3" x14ac:dyDescent="0.25">
      <c r="C93" s="48"/>
    </row>
    <row r="94" spans="3:3" x14ac:dyDescent="0.25">
      <c r="C94" s="48"/>
    </row>
    <row r="111" spans="3:3" ht="18" x14ac:dyDescent="0.25">
      <c r="C111" s="44" t="s">
        <v>36</v>
      </c>
    </row>
    <row r="112" spans="3:3" ht="18" x14ac:dyDescent="0.25">
      <c r="C112" s="44" t="s">
        <v>37</v>
      </c>
    </row>
    <row r="113" spans="3:4" ht="18.75" x14ac:dyDescent="0.3">
      <c r="C113" s="47"/>
    </row>
    <row r="115" spans="3:4" x14ac:dyDescent="0.25">
      <c r="C115" s="2" t="s">
        <v>18</v>
      </c>
      <c r="D115" s="1" t="s">
        <v>38</v>
      </c>
    </row>
  </sheetData>
  <sheetProtection password="FAFC" sheet="1" objects="1" scenarios="1"/>
  <mergeCells count="2">
    <mergeCell ref="D30:G30"/>
    <mergeCell ref="C93:C94"/>
  </mergeCells>
  <hyperlinks>
    <hyperlink ref="R2" r:id="rId1"/>
    <hyperlink ref="D115" r:id="rId2"/>
  </hyperlinks>
  <printOptions horizontalCentered="1" verticalCentered="1"/>
  <pageMargins left="0.15748031496062992" right="0.15748031496062992" top="0.23622047244094491" bottom="0.27559055118110237" header="0.15748031496062992" footer="0.15748031496062992"/>
  <pageSetup paperSize="9" scale="51" orientation="landscape" verticalDpi="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Tuyère</vt:lpstr>
      <vt:lpstr>Tuyère!Zone_d_impression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RGL</dc:creator>
  <cp:lastModifiedBy>RGL</cp:lastModifiedBy>
  <cp:lastPrinted>2020-02-27T14:24:51Z</cp:lastPrinted>
  <dcterms:created xsi:type="dcterms:W3CDTF">2020-02-24T15:36:53Z</dcterms:created>
  <dcterms:modified xsi:type="dcterms:W3CDTF">2020-03-25T12:22:34Z</dcterms:modified>
</cp:coreProperties>
</file>